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905" tabRatio="869"/>
  </bookViews>
  <sheets>
    <sheet name="Review" sheetId="1" r:id="rId1"/>
    <sheet name="S1-1" sheetId="2" state="hidden" r:id="rId2"/>
    <sheet name="S1- 1" sheetId="67" r:id="rId3"/>
    <sheet name="S1-2" sheetId="5" r:id="rId4"/>
    <sheet name="S1-3" sheetId="7" r:id="rId5"/>
    <sheet name="S1-4" sheetId="6" r:id="rId6"/>
    <sheet name="S1-5" sheetId="8" r:id="rId7"/>
    <sheet name="S1-6" sheetId="9" r:id="rId8"/>
    <sheet name="S1-7" sheetId="10" r:id="rId9"/>
    <sheet name="S1-8" sheetId="11" r:id="rId10"/>
    <sheet name="S1-9" sheetId="12" r:id="rId11"/>
    <sheet name="S1-10" sheetId="13" r:id="rId12"/>
    <sheet name="S1-11" sheetId="14" r:id="rId13"/>
    <sheet name="S1-12" sheetId="15" r:id="rId14"/>
    <sheet name="S1-13" sheetId="16" r:id="rId15"/>
    <sheet name="S1-14" sheetId="17" r:id="rId16"/>
    <sheet name="S1-15" sheetId="18" r:id="rId17"/>
    <sheet name="S1-16" sheetId="19" r:id="rId18"/>
    <sheet name="E1-17" sheetId="20" r:id="rId19"/>
    <sheet name="E1-18" sheetId="21" r:id="rId20"/>
    <sheet name="E1-19" sheetId="22" r:id="rId21"/>
    <sheet name="E1-20" sheetId="23" r:id="rId22"/>
    <sheet name="E1-21" sheetId="24" r:id="rId23"/>
    <sheet name="E1-22" sheetId="25" r:id="rId24"/>
    <sheet name="E1-23" sheetId="26" r:id="rId25"/>
    <sheet name="E1-24" sheetId="27" r:id="rId26"/>
    <sheet name="E1-25" sheetId="28" r:id="rId27"/>
    <sheet name="E1-26" sheetId="29" r:id="rId28"/>
    <sheet name="E1-27" sheetId="30" r:id="rId29"/>
    <sheet name="E1-28" sheetId="31" r:id="rId30"/>
    <sheet name="E1-29" sheetId="32" r:id="rId31"/>
    <sheet name="E1-30" sheetId="33" r:id="rId32"/>
    <sheet name="E1-31" sheetId="35" r:id="rId33"/>
    <sheet name="E1-32" sheetId="36" r:id="rId34"/>
    <sheet name="E1-33" sheetId="37" r:id="rId35"/>
    <sheet name="E1-34" sheetId="38" r:id="rId36"/>
    <sheet name="E1-35" sheetId="39" r:id="rId37"/>
    <sheet name="E1-36" sheetId="40" r:id="rId38"/>
    <sheet name="E1-37" sheetId="41" r:id="rId39"/>
    <sheet name="E1-38" sheetId="42" r:id="rId40"/>
    <sheet name="E1-39" sheetId="43" r:id="rId41"/>
    <sheet name="P1-40A" sheetId="44" r:id="rId42"/>
    <sheet name="P1-41A" sheetId="71" r:id="rId43"/>
    <sheet name="P1-42A" sheetId="46" r:id="rId44"/>
    <sheet name="P1-43A" sheetId="47" r:id="rId45"/>
    <sheet name="P1-44A" sheetId="48" r:id="rId46"/>
    <sheet name="P1-45A" sheetId="49" r:id="rId47"/>
    <sheet name="P1-46A" sheetId="50" r:id="rId48"/>
    <sheet name="P1-47B" sheetId="69" r:id="rId49"/>
    <sheet name="P1-48B" sheetId="70" r:id="rId50"/>
    <sheet name="P1-49B" sheetId="53" r:id="rId51"/>
    <sheet name="P1-50B" sheetId="54" r:id="rId52"/>
    <sheet name="P1-51B" sheetId="55" r:id="rId53"/>
    <sheet name="P1-52B" sheetId="56" r:id="rId54"/>
    <sheet name="P1-53B" sheetId="57" r:id="rId55"/>
    <sheet name="P1-54" sheetId="58" r:id="rId56"/>
    <sheet name="Decision Case 1-1" sheetId="59" r:id="rId57"/>
    <sheet name="Ethical Issue 1-1" sheetId="61" r:id="rId58"/>
    <sheet name="Fraud Case 1-1" sheetId="62" r:id="rId59"/>
    <sheet name="Financial Statement Case 1-1" sheetId="63" r:id="rId60"/>
  </sheets>
  <definedNames>
    <definedName name="OLE_LINK1" localSheetId="42">'P1-41A'!$B$7</definedName>
  </definedNames>
  <calcPr calcId="152511"/>
</workbook>
</file>

<file path=xl/calcChain.xml><?xml version="1.0" encoding="utf-8"?>
<calcChain xmlns="http://schemas.openxmlformats.org/spreadsheetml/2006/main">
  <c r="D45" i="57" l="1"/>
  <c r="D47" i="57" s="1"/>
  <c r="D49" i="57" s="1"/>
  <c r="D51" i="57" s="1"/>
  <c r="D53" i="57" s="1"/>
  <c r="D55" i="57" s="1"/>
  <c r="D57" i="57" s="1"/>
  <c r="D59" i="57" s="1"/>
  <c r="D61" i="57" s="1"/>
  <c r="H108" i="57" s="1"/>
  <c r="H45" i="57"/>
  <c r="H47" i="57" s="1"/>
  <c r="H49" i="57" s="1"/>
  <c r="H51" i="57" s="1"/>
  <c r="H53" i="57" s="1"/>
  <c r="H55" i="57" s="1"/>
  <c r="H57" i="57" s="1"/>
  <c r="H59" i="57" s="1"/>
  <c r="H61" i="57" s="1"/>
  <c r="H110" i="57" s="1"/>
  <c r="N45" i="57"/>
  <c r="N47" i="57" s="1"/>
  <c r="N49" i="57" s="1"/>
  <c r="N51" i="57" s="1"/>
  <c r="N53" i="57" s="1"/>
  <c r="N55" i="57" s="1"/>
  <c r="N57" i="57" s="1"/>
  <c r="N59" i="57" s="1"/>
  <c r="N61" i="57" s="1"/>
  <c r="P111" i="57" s="1"/>
  <c r="J47" i="57"/>
  <c r="J49" i="57" s="1"/>
  <c r="J51" i="57" s="1"/>
  <c r="J53" i="57" s="1"/>
  <c r="J55" i="57" s="1"/>
  <c r="J57" i="57" s="1"/>
  <c r="J59" i="57" s="1"/>
  <c r="J61" i="57" s="1"/>
  <c r="H111" i="57" s="1"/>
  <c r="L47" i="57"/>
  <c r="L49" i="57" s="1"/>
  <c r="L51" i="57" s="1"/>
  <c r="L53" i="57" s="1"/>
  <c r="L55" i="57" s="1"/>
  <c r="L57" i="57" s="1"/>
  <c r="L59" i="57" s="1"/>
  <c r="L61" i="57" s="1"/>
  <c r="P108" i="57" s="1"/>
  <c r="R49" i="57"/>
  <c r="R51" i="57" s="1"/>
  <c r="R53" i="57" s="1"/>
  <c r="R55" i="57" s="1"/>
  <c r="R57" i="57" s="1"/>
  <c r="R59" i="57" s="1"/>
  <c r="R61" i="57" s="1"/>
  <c r="L75" i="57" s="1"/>
  <c r="V51" i="57"/>
  <c r="V53" i="57" s="1"/>
  <c r="V55" i="57" s="1"/>
  <c r="V57" i="57" s="1"/>
  <c r="V59" i="57" s="1"/>
  <c r="V61" i="57" s="1"/>
  <c r="J78" i="57" s="1"/>
  <c r="F53" i="57"/>
  <c r="F55" i="57" s="1"/>
  <c r="F57" i="57" s="1"/>
  <c r="F59" i="57" s="1"/>
  <c r="F61" i="57" s="1"/>
  <c r="H109" i="57" s="1"/>
  <c r="T57" i="57"/>
  <c r="T59" i="57" s="1"/>
  <c r="T61" i="57" s="1"/>
  <c r="J77" i="57" s="1"/>
  <c r="P61" i="57"/>
  <c r="L96" i="57" s="1"/>
  <c r="R113" i="58"/>
  <c r="R112" i="58"/>
  <c r="R114" i="58"/>
  <c r="R109" i="58"/>
  <c r="R108" i="58"/>
  <c r="R110" i="58"/>
  <c r="H116" i="58"/>
  <c r="H112" i="58"/>
  <c r="H111" i="58"/>
  <c r="H110" i="58"/>
  <c r="H109" i="58"/>
  <c r="H108" i="58"/>
  <c r="L97" i="58"/>
  <c r="L96" i="58"/>
  <c r="L95" i="58"/>
  <c r="L94" i="58"/>
  <c r="L80" i="58"/>
  <c r="L79" i="58"/>
  <c r="J78" i="58"/>
  <c r="J77" i="58"/>
  <c r="L75" i="58"/>
  <c r="Z65" i="58"/>
  <c r="Z63" i="58"/>
  <c r="Z61" i="58"/>
  <c r="Z59" i="58"/>
  <c r="Z57" i="58"/>
  <c r="Z55" i="58"/>
  <c r="X65" i="58"/>
  <c r="X63" i="58"/>
  <c r="X61" i="58"/>
  <c r="X59" i="58"/>
  <c r="X57" i="58"/>
  <c r="X55" i="58"/>
  <c r="X53" i="58"/>
  <c r="X51" i="58"/>
  <c r="X49" i="58"/>
  <c r="X47" i="58"/>
  <c r="X45" i="58"/>
  <c r="V65" i="58"/>
  <c r="V63" i="58"/>
  <c r="V61" i="58"/>
  <c r="V59" i="58"/>
  <c r="V57" i="58"/>
  <c r="V55" i="58"/>
  <c r="V53" i="58"/>
  <c r="T65" i="58"/>
  <c r="R65" i="58"/>
  <c r="R63" i="58"/>
  <c r="R61" i="58"/>
  <c r="R59" i="58"/>
  <c r="R57" i="58"/>
  <c r="R55" i="58"/>
  <c r="R53" i="58"/>
  <c r="R51" i="58"/>
  <c r="R49" i="58"/>
  <c r="R47" i="58"/>
  <c r="R45" i="58"/>
  <c r="P65" i="58"/>
  <c r="P63" i="58"/>
  <c r="P61" i="58"/>
  <c r="P59" i="58"/>
  <c r="N65" i="58"/>
  <c r="N63" i="58"/>
  <c r="N61" i="58"/>
  <c r="N59" i="58"/>
  <c r="N57" i="58"/>
  <c r="N55" i="58"/>
  <c r="N53" i="58"/>
  <c r="N51" i="58"/>
  <c r="N49" i="58"/>
  <c r="L65" i="58"/>
  <c r="L63" i="58"/>
  <c r="L61" i="58"/>
  <c r="L59" i="58"/>
  <c r="L57" i="58"/>
  <c r="L55" i="58"/>
  <c r="L53" i="58"/>
  <c r="L51" i="58"/>
  <c r="L49" i="58"/>
  <c r="J65" i="58"/>
  <c r="J63" i="58"/>
  <c r="J61" i="58"/>
  <c r="J59" i="58"/>
  <c r="J57" i="58"/>
  <c r="J55" i="58"/>
  <c r="J53" i="58"/>
  <c r="J51" i="58"/>
  <c r="J49" i="58"/>
  <c r="J47" i="58"/>
  <c r="H65" i="58"/>
  <c r="H63" i="58"/>
  <c r="H61" i="58"/>
  <c r="H59" i="58"/>
  <c r="H57" i="58"/>
  <c r="H55" i="58"/>
  <c r="H53" i="58"/>
  <c r="H51" i="58"/>
  <c r="F65" i="58"/>
  <c r="F63" i="58"/>
  <c r="F61" i="58"/>
  <c r="F59" i="58"/>
  <c r="F57" i="58"/>
  <c r="F55" i="58"/>
  <c r="F53" i="58"/>
  <c r="D65" i="58"/>
  <c r="D63" i="58"/>
  <c r="D61" i="58"/>
  <c r="D59" i="58"/>
  <c r="D57" i="58"/>
  <c r="D55" i="58"/>
  <c r="D53" i="58"/>
  <c r="D51" i="58"/>
  <c r="D49" i="58"/>
  <c r="D47" i="58"/>
  <c r="D45" i="58"/>
  <c r="B104" i="58"/>
  <c r="B91" i="58"/>
  <c r="B89" i="58"/>
  <c r="B89" i="57"/>
  <c r="B104" i="57" s="1"/>
  <c r="B91" i="57"/>
  <c r="V51" i="56"/>
  <c r="V53" i="56" s="1"/>
  <c r="V55" i="56" s="1"/>
  <c r="V57" i="56" s="1"/>
  <c r="V59" i="56" s="1"/>
  <c r="V61" i="56" s="1"/>
  <c r="J77" i="56" s="1"/>
  <c r="T55" i="56"/>
  <c r="T57" i="56" s="1"/>
  <c r="T59" i="56" s="1"/>
  <c r="T61" i="56" s="1"/>
  <c r="J76" i="56" s="1"/>
  <c r="R49" i="56"/>
  <c r="R51" i="56" s="1"/>
  <c r="R53" i="56" s="1"/>
  <c r="R55" i="56" s="1"/>
  <c r="R57" i="56" s="1"/>
  <c r="R59" i="56" s="1"/>
  <c r="R61" i="56" s="1"/>
  <c r="L74" i="56" s="1"/>
  <c r="P61" i="56"/>
  <c r="L95" i="56" s="1"/>
  <c r="N43" i="56"/>
  <c r="N45" i="56" s="1"/>
  <c r="N47" i="56" s="1"/>
  <c r="N49" i="56" s="1"/>
  <c r="N51" i="56" s="1"/>
  <c r="N53" i="56" s="1"/>
  <c r="N55" i="56" s="1"/>
  <c r="N57" i="56" s="1"/>
  <c r="N59" i="56" s="1"/>
  <c r="N61" i="56" s="1"/>
  <c r="P111" i="56" s="1"/>
  <c r="J49" i="56"/>
  <c r="J51" i="56" s="1"/>
  <c r="J53" i="56" s="1"/>
  <c r="J55" i="56" s="1"/>
  <c r="J57" i="56" s="1"/>
  <c r="J59" i="56" s="1"/>
  <c r="J61" i="56" s="1"/>
  <c r="H109" i="56" s="1"/>
  <c r="L47" i="56"/>
  <c r="L49" i="56" s="1"/>
  <c r="L51" i="56" s="1"/>
  <c r="L53" i="56" s="1"/>
  <c r="L55" i="56" s="1"/>
  <c r="L57" i="56" s="1"/>
  <c r="L59" i="56" s="1"/>
  <c r="L61" i="56" s="1"/>
  <c r="J47" i="56"/>
  <c r="H45" i="56"/>
  <c r="H47" i="56" s="1"/>
  <c r="H49" i="56" s="1"/>
  <c r="H51" i="56" s="1"/>
  <c r="H53" i="56" s="1"/>
  <c r="H55" i="56" s="1"/>
  <c r="H57" i="56" s="1"/>
  <c r="H59" i="56" s="1"/>
  <c r="H61" i="56" s="1"/>
  <c r="H108" i="56" s="1"/>
  <c r="F53" i="56"/>
  <c r="F55" i="56" s="1"/>
  <c r="F57" i="56" s="1"/>
  <c r="F61" i="56" s="1"/>
  <c r="D43" i="56"/>
  <c r="D45" i="56" s="1"/>
  <c r="D47" i="56" s="1"/>
  <c r="D49" i="56" s="1"/>
  <c r="D51" i="56" s="1"/>
  <c r="D53" i="56" s="1"/>
  <c r="D55" i="56" s="1"/>
  <c r="D57" i="56" s="1"/>
  <c r="D59" i="56" s="1"/>
  <c r="D61" i="56" s="1"/>
  <c r="H107" i="56" s="1"/>
  <c r="B90" i="56"/>
  <c r="B88" i="56"/>
  <c r="B103" i="56" s="1"/>
  <c r="J20" i="55"/>
  <c r="J14" i="55"/>
  <c r="J22" i="55"/>
  <c r="F22" i="55"/>
  <c r="J56" i="54"/>
  <c r="F64" i="54"/>
  <c r="J26" i="54"/>
  <c r="J27" i="54" s="1"/>
  <c r="J38" i="54" s="1"/>
  <c r="J39" i="54" s="1"/>
  <c r="J41" i="54" s="1"/>
  <c r="J61" i="54" s="1"/>
  <c r="J62" i="54" s="1"/>
  <c r="B33" i="54"/>
  <c r="B49" i="54" s="1"/>
  <c r="J57" i="53"/>
  <c r="F65" i="53"/>
  <c r="J31" i="53"/>
  <c r="J40" i="53" s="1"/>
  <c r="J41" i="53" s="1"/>
  <c r="J43" i="53" s="1"/>
  <c r="J62" i="53" s="1"/>
  <c r="J63" i="53" s="1"/>
  <c r="J28" i="53"/>
  <c r="B35" i="53"/>
  <c r="B49" i="53" s="1"/>
  <c r="W32" i="70"/>
  <c r="W34" i="70"/>
  <c r="W30" i="70"/>
  <c r="W28" i="70"/>
  <c r="W26" i="70"/>
  <c r="W24" i="70"/>
  <c r="W22" i="70"/>
  <c r="U34" i="70"/>
  <c r="U32" i="70"/>
  <c r="U30" i="70"/>
  <c r="S34" i="70"/>
  <c r="S32" i="70"/>
  <c r="S30" i="70"/>
  <c r="S28" i="70"/>
  <c r="S26" i="70"/>
  <c r="S24" i="70"/>
  <c r="S22" i="70"/>
  <c r="S20" i="70"/>
  <c r="Q34" i="70"/>
  <c r="Q32" i="70"/>
  <c r="Q30" i="70"/>
  <c r="Q28" i="70"/>
  <c r="O34" i="70"/>
  <c r="O32" i="70"/>
  <c r="O30" i="70"/>
  <c r="O28" i="70"/>
  <c r="O26" i="70"/>
  <c r="O24" i="70"/>
  <c r="O22" i="70"/>
  <c r="O20" i="70"/>
  <c r="O18" i="70"/>
  <c r="O16" i="70"/>
  <c r="O14" i="70"/>
  <c r="M34" i="70"/>
  <c r="K34" i="70"/>
  <c r="K32" i="70"/>
  <c r="K30" i="70"/>
  <c r="K28" i="70"/>
  <c r="K26" i="70"/>
  <c r="K24" i="70"/>
  <c r="K22" i="70"/>
  <c r="K20" i="70"/>
  <c r="K18" i="70"/>
  <c r="K16" i="70"/>
  <c r="K14" i="70"/>
  <c r="I34" i="70"/>
  <c r="I24" i="70"/>
  <c r="I22" i="70"/>
  <c r="I20" i="70"/>
  <c r="G34" i="70"/>
  <c r="G32" i="70"/>
  <c r="G30" i="70"/>
  <c r="G28" i="70"/>
  <c r="G26" i="70"/>
  <c r="G24" i="70"/>
  <c r="G22" i="70"/>
  <c r="G20" i="70"/>
  <c r="G18" i="70"/>
  <c r="G16" i="70"/>
  <c r="E34" i="70"/>
  <c r="E26" i="70"/>
  <c r="E24" i="70"/>
  <c r="E22" i="70"/>
  <c r="E20" i="70"/>
  <c r="E18" i="70"/>
  <c r="C34" i="70"/>
  <c r="C32" i="70"/>
  <c r="C30" i="70"/>
  <c r="C26" i="70"/>
  <c r="C28" i="70"/>
  <c r="C24" i="70"/>
  <c r="C22" i="70"/>
  <c r="C20" i="70"/>
  <c r="C18" i="70"/>
  <c r="C16" i="70"/>
  <c r="C14" i="70"/>
  <c r="V28" i="69"/>
  <c r="T28" i="69"/>
  <c r="R28" i="69"/>
  <c r="R26" i="69"/>
  <c r="R24" i="69"/>
  <c r="R22" i="69"/>
  <c r="R20" i="69"/>
  <c r="R18" i="69"/>
  <c r="R16" i="69"/>
  <c r="R14" i="69"/>
  <c r="P28" i="69"/>
  <c r="P26" i="69"/>
  <c r="P24" i="69"/>
  <c r="N28" i="69"/>
  <c r="N26" i="69"/>
  <c r="N24" i="69"/>
  <c r="N22" i="69"/>
  <c r="N20" i="69"/>
  <c r="N18" i="69"/>
  <c r="N16" i="69"/>
  <c r="N14" i="69"/>
  <c r="L28" i="69"/>
  <c r="L26" i="69"/>
  <c r="L24" i="69"/>
  <c r="L18" i="69"/>
  <c r="L20" i="69"/>
  <c r="L22" i="69"/>
  <c r="L16" i="69"/>
  <c r="L14" i="69"/>
  <c r="J28" i="69"/>
  <c r="J26" i="69"/>
  <c r="J24" i="69"/>
  <c r="J22" i="69"/>
  <c r="J20" i="69"/>
  <c r="J18" i="69"/>
  <c r="J16" i="69"/>
  <c r="J14" i="69"/>
  <c r="H28" i="69"/>
  <c r="H26" i="69"/>
  <c r="H24" i="69"/>
  <c r="H22" i="69"/>
  <c r="H20" i="69"/>
  <c r="F28" i="69"/>
  <c r="F26" i="69"/>
  <c r="F24" i="69"/>
  <c r="F22" i="69"/>
  <c r="F20" i="69"/>
  <c r="F18" i="69"/>
  <c r="F16" i="69"/>
  <c r="F14" i="69"/>
  <c r="D28" i="69"/>
  <c r="D26" i="69"/>
  <c r="D24" i="69"/>
  <c r="D22" i="69"/>
  <c r="D20" i="69"/>
  <c r="D18" i="69"/>
  <c r="D16" i="69"/>
  <c r="D14" i="69"/>
  <c r="V51" i="50"/>
  <c r="V53" i="50" s="1"/>
  <c r="V55" i="50" s="1"/>
  <c r="V57" i="50" s="1"/>
  <c r="V59" i="50" s="1"/>
  <c r="J76" i="50" s="1"/>
  <c r="V49" i="50"/>
  <c r="T55" i="50"/>
  <c r="T57" i="50" s="1"/>
  <c r="T59" i="50" s="1"/>
  <c r="J75" i="50" s="1"/>
  <c r="L77" i="50" s="1"/>
  <c r="R47" i="50"/>
  <c r="R49" i="50" s="1"/>
  <c r="R51" i="50" s="1"/>
  <c r="R53" i="50" s="1"/>
  <c r="R55" i="50" s="1"/>
  <c r="R57" i="50" s="1"/>
  <c r="R59" i="50" s="1"/>
  <c r="L73" i="50" s="1"/>
  <c r="P59" i="50"/>
  <c r="N45" i="50"/>
  <c r="N47" i="50" s="1"/>
  <c r="N49" i="50" s="1"/>
  <c r="N51" i="50" s="1"/>
  <c r="N53" i="50" s="1"/>
  <c r="N55" i="50" s="1"/>
  <c r="N57" i="50" s="1"/>
  <c r="N59" i="50" s="1"/>
  <c r="P110" i="50" s="1"/>
  <c r="N43" i="50"/>
  <c r="L47" i="50"/>
  <c r="L49" i="50" s="1"/>
  <c r="L51" i="50" s="1"/>
  <c r="L53" i="50" s="1"/>
  <c r="L55" i="50" s="1"/>
  <c r="L57" i="50" s="1"/>
  <c r="L59" i="50" s="1"/>
  <c r="P106" i="50" s="1"/>
  <c r="L45" i="50"/>
  <c r="J47" i="50"/>
  <c r="J49" i="50" s="1"/>
  <c r="J51" i="50" s="1"/>
  <c r="J53" i="50" s="1"/>
  <c r="J55" i="50" s="1"/>
  <c r="J57" i="50" s="1"/>
  <c r="J59" i="50" s="1"/>
  <c r="H109" i="50" s="1"/>
  <c r="J45" i="50"/>
  <c r="H47" i="50"/>
  <c r="H49" i="50" s="1"/>
  <c r="H51" i="50" s="1"/>
  <c r="H53" i="50" s="1"/>
  <c r="H55" i="50" s="1"/>
  <c r="H57" i="50" s="1"/>
  <c r="H59" i="50" s="1"/>
  <c r="H108" i="50" s="1"/>
  <c r="H45" i="50"/>
  <c r="H43" i="50"/>
  <c r="F51" i="50"/>
  <c r="F53" i="50" s="1"/>
  <c r="F55" i="50" s="1"/>
  <c r="F57" i="50" s="1"/>
  <c r="F59" i="50" s="1"/>
  <c r="H107" i="50" s="1"/>
  <c r="D43" i="50"/>
  <c r="D45" i="50" s="1"/>
  <c r="D47" i="50" s="1"/>
  <c r="D49" i="50" s="1"/>
  <c r="D51" i="50" s="1"/>
  <c r="D53" i="50" s="1"/>
  <c r="D55" i="50" s="1"/>
  <c r="D57" i="50" s="1"/>
  <c r="D59" i="50" s="1"/>
  <c r="H106" i="50" s="1"/>
  <c r="H114" i="50" s="1"/>
  <c r="B89" i="50"/>
  <c r="B87" i="50"/>
  <c r="B102" i="50" s="1"/>
  <c r="H115" i="49"/>
  <c r="V50" i="49"/>
  <c r="V52" i="49" s="1"/>
  <c r="V54" i="49" s="1"/>
  <c r="V56" i="49" s="1"/>
  <c r="V58" i="49" s="1"/>
  <c r="V60" i="49" s="1"/>
  <c r="J77" i="49" s="1"/>
  <c r="T54" i="49"/>
  <c r="T56" i="49" s="1"/>
  <c r="T58" i="49" s="1"/>
  <c r="T60" i="49" s="1"/>
  <c r="J76" i="49" s="1"/>
  <c r="L78" i="49" s="1"/>
  <c r="R48" i="49"/>
  <c r="R50" i="49" s="1"/>
  <c r="R52" i="49" s="1"/>
  <c r="R54" i="49" s="1"/>
  <c r="R56" i="49" s="1"/>
  <c r="R58" i="49" s="1"/>
  <c r="R60" i="49" s="1"/>
  <c r="L74" i="49" s="1"/>
  <c r="P60" i="49"/>
  <c r="N44" i="49"/>
  <c r="N46" i="49" s="1"/>
  <c r="N48" i="49" s="1"/>
  <c r="N50" i="49" s="1"/>
  <c r="N52" i="49" s="1"/>
  <c r="N54" i="49" s="1"/>
  <c r="N56" i="49" s="1"/>
  <c r="N58" i="49" s="1"/>
  <c r="N60" i="49" s="1"/>
  <c r="L46" i="49"/>
  <c r="L48" i="49" s="1"/>
  <c r="L50" i="49" s="1"/>
  <c r="L52" i="49" s="1"/>
  <c r="L54" i="49" s="1"/>
  <c r="L56" i="49" s="1"/>
  <c r="L58" i="49" s="1"/>
  <c r="L60" i="49" s="1"/>
  <c r="J46" i="49"/>
  <c r="J48" i="49" s="1"/>
  <c r="J50" i="49" s="1"/>
  <c r="J52" i="49" s="1"/>
  <c r="J54" i="49" s="1"/>
  <c r="J56" i="49" s="1"/>
  <c r="J58" i="49" s="1"/>
  <c r="J60" i="49" s="1"/>
  <c r="H44" i="49"/>
  <c r="H46" i="49" s="1"/>
  <c r="H48" i="49" s="1"/>
  <c r="H50" i="49" s="1"/>
  <c r="H52" i="49" s="1"/>
  <c r="H54" i="49" s="1"/>
  <c r="H56" i="49" s="1"/>
  <c r="H58" i="49" s="1"/>
  <c r="H60" i="49" s="1"/>
  <c r="F52" i="49"/>
  <c r="F54" i="49" s="1"/>
  <c r="F56" i="49" s="1"/>
  <c r="F60" i="49" s="1"/>
  <c r="D44" i="49"/>
  <c r="D46" i="49" s="1"/>
  <c r="D48" i="49" s="1"/>
  <c r="D50" i="49" s="1"/>
  <c r="D52" i="49" s="1"/>
  <c r="D54" i="49" s="1"/>
  <c r="D56" i="49" s="1"/>
  <c r="D58" i="49" s="1"/>
  <c r="D60" i="49" s="1"/>
  <c r="B90" i="49"/>
  <c r="B103" i="49"/>
  <c r="B88" i="49"/>
  <c r="J22" i="48"/>
  <c r="J20" i="48"/>
  <c r="J14" i="48"/>
  <c r="F22" i="48"/>
  <c r="J67" i="47"/>
  <c r="J65" i="47"/>
  <c r="J64" i="47"/>
  <c r="J59" i="47"/>
  <c r="F67" i="47"/>
  <c r="J42" i="47"/>
  <c r="J40" i="47"/>
  <c r="J39" i="47"/>
  <c r="J27" i="47"/>
  <c r="J26" i="47"/>
  <c r="B52" i="47"/>
  <c r="B34" i="47"/>
  <c r="J57" i="46"/>
  <c r="F65" i="46"/>
  <c r="J28" i="46"/>
  <c r="J29" i="46" s="1"/>
  <c r="J38" i="46" s="1"/>
  <c r="J39" i="46" s="1"/>
  <c r="J41" i="46" s="1"/>
  <c r="J62" i="46" s="1"/>
  <c r="J63" i="46" s="1"/>
  <c r="J65" i="46" s="1"/>
  <c r="B33" i="46"/>
  <c r="B49" i="46" s="1"/>
  <c r="W34" i="71"/>
  <c r="W32" i="71"/>
  <c r="W30" i="71"/>
  <c r="W28" i="71"/>
  <c r="W26" i="71"/>
  <c r="W24" i="71"/>
  <c r="W22" i="71"/>
  <c r="U34" i="71"/>
  <c r="U32" i="71"/>
  <c r="U30" i="71"/>
  <c r="S34" i="71"/>
  <c r="S32" i="71"/>
  <c r="S30" i="71"/>
  <c r="S28" i="71"/>
  <c r="S26" i="71"/>
  <c r="S24" i="71"/>
  <c r="S22" i="71"/>
  <c r="S20" i="71"/>
  <c r="Q34" i="71"/>
  <c r="Q32" i="71"/>
  <c r="Q30" i="71"/>
  <c r="Q28" i="71"/>
  <c r="O34" i="71"/>
  <c r="O32" i="71"/>
  <c r="O30" i="71"/>
  <c r="O28" i="71"/>
  <c r="O26" i="71"/>
  <c r="O24" i="71"/>
  <c r="O22" i="71"/>
  <c r="O20" i="71"/>
  <c r="O18" i="71"/>
  <c r="O16" i="71"/>
  <c r="O14" i="71"/>
  <c r="M34" i="71"/>
  <c r="I34" i="71"/>
  <c r="I24" i="71"/>
  <c r="I22" i="71"/>
  <c r="I20" i="71"/>
  <c r="G34" i="71"/>
  <c r="G32" i="71"/>
  <c r="G30" i="71"/>
  <c r="G28" i="71"/>
  <c r="G26" i="71"/>
  <c r="G24" i="71"/>
  <c r="G22" i="71"/>
  <c r="G20" i="71"/>
  <c r="G18" i="71"/>
  <c r="G16" i="71"/>
  <c r="E34" i="71"/>
  <c r="E26" i="71"/>
  <c r="E24" i="71"/>
  <c r="E22" i="71"/>
  <c r="E20" i="71"/>
  <c r="E18" i="71"/>
  <c r="C34" i="71"/>
  <c r="C32" i="71"/>
  <c r="C30" i="71"/>
  <c r="C28" i="71"/>
  <c r="C24" i="71"/>
  <c r="C26" i="71"/>
  <c r="C22" i="71"/>
  <c r="C20" i="71"/>
  <c r="C18" i="71"/>
  <c r="C16" i="71"/>
  <c r="C14" i="71"/>
  <c r="R28" i="44"/>
  <c r="R26" i="44"/>
  <c r="R18" i="44"/>
  <c r="R16" i="44"/>
  <c r="R14" i="44"/>
  <c r="P28" i="44"/>
  <c r="P26" i="44"/>
  <c r="P24" i="44"/>
  <c r="N28" i="44"/>
  <c r="N26" i="44"/>
  <c r="N24" i="44"/>
  <c r="N22" i="44"/>
  <c r="N20" i="44"/>
  <c r="N18" i="44"/>
  <c r="N16" i="44"/>
  <c r="L28" i="44"/>
  <c r="L26" i="44"/>
  <c r="L24" i="44"/>
  <c r="L22" i="44"/>
  <c r="L20" i="44"/>
  <c r="L18" i="44"/>
  <c r="L16" i="44"/>
  <c r="H28" i="44"/>
  <c r="J28" i="44"/>
  <c r="J26" i="44"/>
  <c r="J24" i="44"/>
  <c r="J22" i="44"/>
  <c r="J20" i="44"/>
  <c r="J18" i="44"/>
  <c r="J16" i="44"/>
  <c r="H26" i="44"/>
  <c r="H24" i="44"/>
  <c r="H22" i="44"/>
  <c r="H20" i="44"/>
  <c r="F26" i="44"/>
  <c r="F28" i="44"/>
  <c r="F24" i="44"/>
  <c r="F22" i="44"/>
  <c r="F20" i="44"/>
  <c r="F18" i="44"/>
  <c r="F16" i="44"/>
  <c r="D28" i="44"/>
  <c r="D26" i="44"/>
  <c r="D24" i="44"/>
  <c r="D22" i="44"/>
  <c r="D20" i="44"/>
  <c r="D18" i="44"/>
  <c r="D16" i="44"/>
  <c r="L14" i="44"/>
  <c r="J14" i="44"/>
  <c r="F14" i="44"/>
  <c r="D14" i="44"/>
  <c r="N14" i="44"/>
  <c r="J29" i="42"/>
  <c r="J27" i="42"/>
  <c r="J26" i="42"/>
  <c r="J22" i="42"/>
  <c r="J19" i="42"/>
  <c r="J18" i="42"/>
  <c r="J22" i="40"/>
  <c r="J19" i="40"/>
  <c r="J14" i="40"/>
  <c r="F22" i="40"/>
  <c r="J16" i="39"/>
  <c r="J14" i="39"/>
  <c r="J23" i="38"/>
  <c r="J21" i="38"/>
  <c r="J25" i="37"/>
  <c r="J24" i="37"/>
  <c r="J18" i="37"/>
  <c r="F25" i="37"/>
  <c r="J20" i="36"/>
  <c r="J18" i="36"/>
  <c r="J23" i="35"/>
  <c r="J25" i="35"/>
  <c r="V26" i="32"/>
  <c r="V24" i="32"/>
  <c r="V22" i="32"/>
  <c r="R26" i="32"/>
  <c r="T26" i="32"/>
  <c r="T24" i="32"/>
  <c r="T22" i="32"/>
  <c r="R24" i="32"/>
  <c r="R22" i="32"/>
  <c r="P26" i="32"/>
  <c r="P24" i="32"/>
  <c r="J22" i="32"/>
  <c r="L26" i="32"/>
  <c r="L24" i="32"/>
  <c r="L22" i="32"/>
  <c r="L20" i="32"/>
  <c r="L18" i="32"/>
  <c r="L16" i="32"/>
  <c r="L14" i="32"/>
  <c r="J24" i="32"/>
  <c r="J26" i="32"/>
  <c r="J20" i="32"/>
  <c r="J18" i="32"/>
  <c r="H26" i="32"/>
  <c r="H24" i="32"/>
  <c r="H22" i="32"/>
  <c r="H20" i="32"/>
  <c r="H18" i="32"/>
  <c r="H16" i="32"/>
  <c r="F26" i="32"/>
  <c r="F24" i="32"/>
  <c r="F22" i="32"/>
  <c r="F20" i="32"/>
  <c r="F18" i="32"/>
  <c r="D26" i="32"/>
  <c r="D24" i="32"/>
  <c r="D22" i="32"/>
  <c r="D20" i="32"/>
  <c r="D18" i="32"/>
  <c r="D16" i="32"/>
  <c r="D14" i="32"/>
  <c r="H41" i="27"/>
  <c r="F41" i="27"/>
  <c r="D41" i="27"/>
  <c r="G24" i="27"/>
  <c r="G26" i="27"/>
  <c r="G30" i="27"/>
  <c r="G31" i="27"/>
  <c r="J18" i="27"/>
  <c r="J17" i="27"/>
  <c r="J28" i="26"/>
  <c r="J25" i="26"/>
  <c r="H28" i="26"/>
  <c r="H25" i="26"/>
  <c r="F28" i="26"/>
  <c r="F25" i="26"/>
  <c r="H15" i="26"/>
  <c r="J19" i="25"/>
  <c r="J16" i="25"/>
  <c r="I18" i="24"/>
  <c r="J18" i="24"/>
  <c r="H18" i="24"/>
  <c r="I19" i="24"/>
  <c r="J19" i="24"/>
  <c r="H19" i="24"/>
  <c r="J23" i="24"/>
  <c r="I23" i="24"/>
  <c r="J15" i="24"/>
  <c r="I15" i="24"/>
  <c r="I18" i="17"/>
  <c r="I17" i="17"/>
  <c r="J16" i="16"/>
  <c r="J14" i="16"/>
  <c r="M19" i="10"/>
  <c r="I17" i="9"/>
  <c r="J11" i="23"/>
  <c r="H10" i="23"/>
  <c r="F9" i="23"/>
  <c r="J18" i="18"/>
  <c r="J19" i="18"/>
  <c r="J22" i="18"/>
  <c r="J26" i="18"/>
  <c r="E18" i="17"/>
  <c r="J19" i="15"/>
  <c r="J20" i="15"/>
  <c r="J27" i="18"/>
  <c r="J30" i="18"/>
  <c r="R116" i="58"/>
  <c r="H115" i="57" l="1"/>
  <c r="L79" i="57"/>
  <c r="L80" i="57" s="1"/>
  <c r="L94" i="57" s="1"/>
  <c r="L95" i="57" s="1"/>
  <c r="L97" i="57" s="1"/>
  <c r="P112" i="57" s="1"/>
  <c r="P113" i="57" s="1"/>
  <c r="P115" i="57" s="1"/>
  <c r="H115" i="56"/>
  <c r="L78" i="56"/>
  <c r="L79" i="56" s="1"/>
  <c r="L93" i="56" s="1"/>
  <c r="L94" i="56" s="1"/>
  <c r="L96" i="56" s="1"/>
  <c r="P112" i="56" s="1"/>
  <c r="P113" i="56" s="1"/>
  <c r="P115" i="56" s="1"/>
  <c r="J64" i="54"/>
  <c r="J65" i="53"/>
  <c r="P112" i="50"/>
  <c r="P114" i="50" s="1"/>
  <c r="L78" i="50"/>
  <c r="L92" i="50" s="1"/>
  <c r="L93" i="50" s="1"/>
  <c r="L95" i="50" s="1"/>
  <c r="P111" i="50" s="1"/>
  <c r="L79" i="49"/>
  <c r="L92" i="49" s="1"/>
  <c r="L93" i="49" s="1"/>
  <c r="L95" i="49" s="1"/>
  <c r="P112" i="49" s="1"/>
  <c r="P113" i="49" s="1"/>
  <c r="P115" i="49" s="1"/>
</calcChain>
</file>

<file path=xl/sharedStrings.xml><?xml version="1.0" encoding="utf-8"?>
<sst xmlns="http://schemas.openxmlformats.org/spreadsheetml/2006/main" count="2617" uniqueCount="740">
  <si>
    <t>Net income is calculated as total revenues minus total expenses.</t>
  </si>
  <si>
    <t>first are listed first.</t>
  </si>
  <si>
    <t>The balance sheet must always balance: Assets = Liabilities + Equity.</t>
  </si>
  <si>
    <t>The ending cash balance must match the cash balance on the balance sheet.</t>
  </si>
  <si>
    <t>The income statement reports revenues and expenses for a period of time.</t>
  </si>
  <si>
    <t xml:space="preserve">Net income for the month </t>
  </si>
  <si>
    <t>Notes Payable</t>
  </si>
  <si>
    <t>Total Liabilities</t>
  </si>
  <si>
    <t>Miscellaneous Expense</t>
  </si>
  <si>
    <t>Property Tax Expense</t>
  </si>
  <si>
    <t xml:space="preserve">Net income for the year </t>
  </si>
  <si>
    <t>Office Furniture</t>
  </si>
  <si>
    <t>F+</t>
  </si>
  <si>
    <r>
      <t>O</t>
    </r>
    <r>
      <rPr>
        <sz val="12"/>
        <color indexed="8"/>
        <rFont val="Calibri"/>
        <family val="2"/>
      </rPr>
      <t>−</t>
    </r>
  </si>
  <si>
    <t>X</t>
  </si>
  <si>
    <r>
      <t>F</t>
    </r>
    <r>
      <rPr>
        <sz val="12"/>
        <color indexed="8"/>
        <rFont val="Calibri"/>
        <family val="2"/>
      </rPr>
      <t>−</t>
    </r>
  </si>
  <si>
    <t>O+</t>
  </si>
  <si>
    <r>
      <t>I</t>
    </r>
    <r>
      <rPr>
        <sz val="12"/>
        <color indexed="8"/>
        <rFont val="Calibri"/>
        <family val="2"/>
      </rPr>
      <t>−</t>
    </r>
  </si>
  <si>
    <t>Net decrease in cash</t>
  </si>
  <si>
    <t>Purchase of land</t>
  </si>
  <si>
    <t>Average total assets = (Beginning total assets + ending total assets) / 2</t>
  </si>
  <si>
    <t>ROA = Net income / Average total assets</t>
  </si>
  <si>
    <t>(a)</t>
  </si>
  <si>
    <t>(b)</t>
  </si>
  <si>
    <t>(c)</t>
  </si>
  <si>
    <t>(d)</t>
  </si>
  <si>
    <t>(e)</t>
  </si>
  <si>
    <t>(f)</t>
  </si>
  <si>
    <t>(g)</t>
  </si>
  <si>
    <t>(h)</t>
  </si>
  <si>
    <t>Advertising Expense</t>
  </si>
  <si>
    <t>Interest Expense</t>
  </si>
  <si>
    <t>Building</t>
  </si>
  <si>
    <t>Salaries Payable</t>
  </si>
  <si>
    <t>Total assets</t>
  </si>
  <si>
    <t xml:space="preserve">Sal’s looks financially better, because Sal earned more net income on less total 
</t>
  </si>
  <si>
    <t>revenue. Sal also owes less to creditors and has more equity.</t>
  </si>
  <si>
    <t>Computer</t>
  </si>
  <si>
    <t>Furniture</t>
  </si>
  <si>
    <t xml:space="preserve">By making the company’s financial situation look better than it actually was, the </t>
  </si>
  <si>
    <t>Assets               =          Liabilities      +            Equity</t>
  </si>
  <si>
    <t>(shown in millions)</t>
  </si>
  <si>
    <t>Revenues:</t>
  </si>
  <si>
    <t xml:space="preserve">  Accounts Payable</t>
  </si>
  <si>
    <t xml:space="preserve">  Notes Payable</t>
  </si>
  <si>
    <t xml:space="preserve">  Total Liabilities</t>
  </si>
  <si>
    <t xml:space="preserve">Step 1: Identify the accounts and the account type. Step 2: Decide if each account </t>
  </si>
  <si>
    <t>increases or decreases. Step 3: Determine if the accounting equation is in balance.</t>
  </si>
  <si>
    <t>Felix Company earned net income of $20,000.</t>
  </si>
  <si>
    <t xml:space="preserve">the information into reports, and communicates the results to decision makers. </t>
  </si>
  <si>
    <t>Accounting is the language of business.</t>
  </si>
  <si>
    <t xml:space="preserve">accounting focuses on information for internal decision makers, such as the </t>
  </si>
  <si>
    <t>company’s managers and employees.</t>
  </si>
  <si>
    <t xml:space="preserve">Business owners use accounting information to set goals, measure progress toward </t>
  </si>
  <si>
    <t xml:space="preserve">Accounting is the information system that measures business activities, processes </t>
  </si>
  <si>
    <t xml:space="preserve">Financial accounting provides information for external decision makers, such as </t>
  </si>
  <si>
    <t xml:space="preserve">Individuals use accounting information to help them manage their money, evaluate a </t>
  </si>
  <si>
    <t>amount of income tax that a company has to pay.</t>
  </si>
  <si>
    <t xml:space="preserve">Certified Public Accountants (CPAs) are licensed professional accountants who </t>
  </si>
  <si>
    <t xml:space="preserve">Accountants (CMAs) specialize in accounting and financial management </t>
  </si>
  <si>
    <t xml:space="preserve">The FASB oversees the creation and governance of accounting standards. They </t>
  </si>
  <si>
    <t xml:space="preserve">private groups. </t>
  </si>
  <si>
    <t xml:space="preserve">and lenders must have information that is relevant and has faithful representation in </t>
  </si>
  <si>
    <t xml:space="preserve">order to make decisions and the GAAP provides the framework for this financial </t>
  </si>
  <si>
    <t>reporting.</t>
  </si>
  <si>
    <t xml:space="preserve">A sole proprietorship has a single owner, terminates upon the owner’s death or </t>
  </si>
  <si>
    <t xml:space="preserve">choice, the owner has personal liability for the business’s debts, and it is not a </t>
  </si>
  <si>
    <t xml:space="preserve">separate tax entity. A partnership has two or more owners, terminates at partner’s </t>
  </si>
  <si>
    <t xml:space="preserve">choice or death, the partners have personal liability, and it is not a separate tax </t>
  </si>
  <si>
    <t xml:space="preserve">entity. A corporation is a separate legal entity, has one or more owners, has </t>
  </si>
  <si>
    <t xml:space="preserve">indefinite life, the stockholders are not personally liable for the business’s debts, </t>
  </si>
  <si>
    <t xml:space="preserve">and it is a separate tax entity. A limited-liability company has one or more members </t>
  </si>
  <si>
    <t xml:space="preserve">and each is only liable for his or her own actions, has an indefinite life, and is not a </t>
  </si>
  <si>
    <t>separate tax entity.</t>
  </si>
  <si>
    <t>be recorded at their historical cost.</t>
  </si>
  <si>
    <t>The land should be recorded at $5,000. The cost principle states that assets should</t>
  </si>
  <si>
    <t xml:space="preserve">the foreseeable future and long enough to use existing resources for their intended </t>
  </si>
  <si>
    <t>purpose.</t>
  </si>
  <si>
    <t>The going concern assumption assumes that the entity will remain in business for</t>
  </si>
  <si>
    <t>be measured in terms of a monetary unit.</t>
  </si>
  <si>
    <t>The monetary unit assumption states that items on the financial statements should</t>
  </si>
  <si>
    <t>global accounting standards that would be used around the world.</t>
  </si>
  <si>
    <t>The IASB is the organization that develops and creates IFRS which are a set of</t>
  </si>
  <si>
    <t xml:space="preserve">Assets = Liabilities + Equity. Assets are economic resources that are expected to </t>
  </si>
  <si>
    <t xml:space="preserve">benefit the business in the future. They are things of value that a business owns or </t>
  </si>
  <si>
    <t xml:space="preserve">Revenues – Expenses = Net Income. Revenues are earnings resulting from </t>
  </si>
  <si>
    <t xml:space="preserve">delivering goods or services to customers. Expenses are the cost of selling goods </t>
  </si>
  <si>
    <t>or service.</t>
  </si>
  <si>
    <t xml:space="preserve">Income Statement – Shows the difference between an entity’s revenues and </t>
  </si>
  <si>
    <t>expenses and reports the net income or net loss for a specific period.</t>
  </si>
  <si>
    <t>for a specific period.</t>
  </si>
  <si>
    <t xml:space="preserve">Statement of Cash Flows – Shows a business’s cash receipts and cash payments </t>
  </si>
  <si>
    <t xml:space="preserve">profitably a company uses its assets. </t>
  </si>
  <si>
    <t xml:space="preserve">The Financial Accounting Standards Board governs the majority of guidelines, </t>
  </si>
  <si>
    <t xml:space="preserve">called Generally Accepted Accounting Principles (GAAP), that the CPA will </t>
  </si>
  <si>
    <t>use to prepare financial statements for Wholly Shirts.</t>
  </si>
  <si>
    <t xml:space="preserve">Chloe’s needs will best be met by organizing a corporation since a corporation </t>
  </si>
  <si>
    <t xml:space="preserve">has an unlimited life and is a separate tax entity. In addition, the owners  </t>
  </si>
  <si>
    <t xml:space="preserve">(stockholders) have limited liability. Chloe could also consider a limited liability </t>
  </si>
  <si>
    <t>company (LLC) as an option.</t>
  </si>
  <si>
    <t>Give an example of a transaction that has each of the following effects on the accounting equation:</t>
  </si>
  <si>
    <t>Student responses will vary.  Examples include:</t>
  </si>
  <si>
    <t xml:space="preserve">The header includes the name of the business, the title of the statement, and </t>
  </si>
  <si>
    <t>for example, a month or a year.</t>
  </si>
  <si>
    <t xml:space="preserve">The header includes the name of the business and the title of the statement </t>
  </si>
  <si>
    <t>listed first.</t>
  </si>
  <si>
    <t xml:space="preserve">date is different. The balance sheet shows the date as a specific date and </t>
  </si>
  <si>
    <t>not a period of time.</t>
  </si>
  <si>
    <t xml:space="preserve">the time period. A statement of cash flows always represents a period of </t>
  </si>
  <si>
    <t>time, for example, a month or a year.</t>
  </si>
  <si>
    <t>transaction detail.</t>
  </si>
  <si>
    <t xml:space="preserve">Operating activities involve cash receipts for services provided and cash </t>
  </si>
  <si>
    <t>payments for expenses paid.</t>
  </si>
  <si>
    <t xml:space="preserve">Investing activities include the purchase and sale of land and equipment for </t>
  </si>
  <si>
    <t>cash.</t>
  </si>
  <si>
    <t xml:space="preserve">the time period. An income statement always represents a period of time, </t>
  </si>
  <si>
    <t xml:space="preserve">Each asset account is listed separately and then totaled. Cash is always </t>
  </si>
  <si>
    <t xml:space="preserve">Liabilities are listed separately and then totaled. Liabilities that are to be paid </t>
  </si>
  <si>
    <t xml:space="preserve">Each dollar amount is calculated by evaluating the cash column on the </t>
  </si>
  <si>
    <t>+21,000</t>
  </si>
  <si>
    <t xml:space="preserve">      Service Revenue</t>
  </si>
  <si>
    <t xml:space="preserve">      Rent Expense</t>
  </si>
  <si>
    <t xml:space="preserve">      Utilities Expense</t>
  </si>
  <si>
    <t xml:space="preserve">             Total Expenses</t>
  </si>
  <si>
    <t>Misc. Expense</t>
  </si>
  <si>
    <t xml:space="preserve">      Miscellaneous Expense</t>
  </si>
  <si>
    <t> +</t>
  </si>
  <si>
    <t>Utility Expense</t>
  </si>
  <si>
    <t xml:space="preserve">   Service Revenue</t>
  </si>
  <si>
    <t xml:space="preserve">   Utility Expense</t>
  </si>
  <si>
    <t xml:space="preserve">   Miscellaneous Expense</t>
  </si>
  <si>
    <t xml:space="preserve">Equipment   </t>
  </si>
  <si>
    <t>Unearned</t>
  </si>
  <si>
    <t>Revenue</t>
  </si>
  <si>
    <t>(1)</t>
  </si>
  <si>
    <t>(2)</t>
  </si>
  <si>
    <t>(3)</t>
  </si>
  <si>
    <t>(4)</t>
  </si>
  <si>
    <t>(5)</t>
  </si>
  <si>
    <t>(9)</t>
  </si>
  <si>
    <t>(12)</t>
  </si>
  <si>
    <t>(18)</t>
  </si>
  <si>
    <t>(21)</t>
  </si>
  <si>
    <t>(26)</t>
  </si>
  <si>
    <t>(28)</t>
  </si>
  <si>
    <t>(30)</t>
  </si>
  <si>
    <t xml:space="preserve">            Total Expense</t>
  </si>
  <si>
    <t>Unearned Revenue</t>
  </si>
  <si>
    <t>Sal’s $2,000 ($23,000 – ($8,000 + $35,000 – $22,000)),   Greg’s $10,000</t>
  </si>
  <si>
    <t>Sal’s $23,000,  Greg’s $25,000 ($10,000 + $6,000 + $9,000)</t>
  </si>
  <si>
    <t>Sal’s $21,000 ($8,000 + $35,000 – $22,000)   Greg’s $15,000 ($6,000 + $9,000)</t>
  </si>
  <si>
    <t>Sal’s  $35,000,  Greg’s $53,000 ($9,000 + $44,000)</t>
  </si>
  <si>
    <t>Sal’s $13,000 ($35,000 – $22,000), Greg’s $9,000</t>
  </si>
  <si>
    <t xml:space="preserve">This question is opinion based. More profit is good, which means </t>
  </si>
  <si>
    <t xml:space="preserve">Sal’s has the advantage. Greg’s also owes more to creditors which is risky. </t>
  </si>
  <si>
    <t xml:space="preserve">Sal’s has much more equity, which minimizes risk. </t>
  </si>
  <si>
    <t xml:space="preserve">The chief financial officer (CFO) of Philip Morris would be torn between </t>
  </si>
  <si>
    <t xml:space="preserve">addressing the fact that the payments are related to illnesses caused by the </t>
  </si>
  <si>
    <t xml:space="preserve">ethical course of action for the CFO is to be open, honest and forthcoming </t>
  </si>
  <si>
    <t xml:space="preserve">about the reasons for the payments. </t>
  </si>
  <si>
    <t xml:space="preserve">Negative consequences of not telling the truth are as follows: If users of the </t>
  </si>
  <si>
    <t>company, and damage the company’s reputation.</t>
  </si>
  <si>
    <t xml:space="preserve">Negative consequences of telling the truth include painting so bleak a picture </t>
  </si>
  <si>
    <t xml:space="preserve">effects of smoking that investors will view Philip Morris as too risky and </t>
  </si>
  <si>
    <t>by selling a product that damages people’s health.</t>
  </si>
  <si>
    <t xml:space="preserve">stop buying the company’s stock. Another negative consequence would be </t>
  </si>
  <si>
    <t xml:space="preserve">The proposed action would increase net income by increasing revenues.   </t>
  </si>
  <si>
    <t xml:space="preserve">It would distort the balance sheet by understating liabilities and overstating </t>
  </si>
  <si>
    <t>equity.</t>
  </si>
  <si>
    <t xml:space="preserve">company's creditors would likely be more willing to extend credit to the </t>
  </si>
  <si>
    <t xml:space="preserve">company, and offer the credit at a lower interest rate. </t>
  </si>
  <si>
    <t xml:space="preserve">outside investors, lenders, customers, and the federal government. Managerial </t>
  </si>
  <si>
    <t xml:space="preserve">a new job, and better decide whether they can afford to make a new purchase. </t>
  </si>
  <si>
    <t xml:space="preserve">those goals, and make adjustments when needed. Investors use accounting </t>
  </si>
  <si>
    <t xml:space="preserve">information to help them decide whether or not a company is a good investment and </t>
  </si>
  <si>
    <t xml:space="preserve">once they have invested, they use a company’s financial statements to analyze how </t>
  </si>
  <si>
    <t xml:space="preserve">their investment is performing. Creditors use accounting information to decide </t>
  </si>
  <si>
    <t xml:space="preserve">whether to lend money to a business and to evaluate a company’s ability to make </t>
  </si>
  <si>
    <t xml:space="preserve">the loan payments. Taxing authorities use accounting information to calculate the </t>
  </si>
  <si>
    <t xml:space="preserve">serve the general public. They work for public accounting firms, businesses, </t>
  </si>
  <si>
    <t xml:space="preserve">government, or educational institutions. To be certified they must meet educational </t>
  </si>
  <si>
    <t xml:space="preserve">and/or experience requirements and pass an exam. Certified Management </t>
  </si>
  <si>
    <t>knowledge. They work for a single company.</t>
  </si>
  <si>
    <t xml:space="preserve">work with governmental regulatory agencies, congressionally created groups, and </t>
  </si>
  <si>
    <t xml:space="preserve">The guidelines for accounting information are called GAAP. It is the main U.S. </t>
  </si>
  <si>
    <t xml:space="preserve">accounting rule book and is currently created and governed by the FASB. Investors </t>
  </si>
  <si>
    <t xml:space="preserve">Return on Assets = Net income / Average total assets. ROA measures how </t>
  </si>
  <si>
    <t xml:space="preserve">company’s products, or alternatively, omitting or concealing this fact. The </t>
  </si>
  <si>
    <t xml:space="preserve">financial statements feel they are only getting part of the truth, or that the </t>
  </si>
  <si>
    <t xml:space="preserve">reports are distorting the information, which will damage the credibility of the </t>
  </si>
  <si>
    <t xml:space="preserve">to create the impression that the company is engaged in unethical behavior </t>
  </si>
  <si>
    <t xml:space="preserve">Equity is the stockholders’ claims against assets and is the amount of assets that is </t>
  </si>
  <si>
    <t>corporation.</t>
  </si>
  <si>
    <t xml:space="preserve">left over after the company has paid its liabilities. It represents the net worth of the </t>
  </si>
  <si>
    <t xml:space="preserve">has control of. Liabilities are debts that are owed to creditors.  They are one source </t>
  </si>
  <si>
    <t xml:space="preserve">of claims against assets. Equity is the other source of claims against assets.  </t>
  </si>
  <si>
    <t>expenses and dividends.</t>
  </si>
  <si>
    <t xml:space="preserve">Retained earnings increases with revenues. Retained earnings decreases with </t>
  </si>
  <si>
    <t xml:space="preserve">Statement of Retained Earnings – Shows the changes in retained earnings for a </t>
  </si>
  <si>
    <t>specific period including net income (loss) and dividends.</t>
  </si>
  <si>
    <t xml:space="preserve">Balance Sheet – Shows the assets, liabilities, and stockholders’ equity of the </t>
  </si>
  <si>
    <t>business as of a specific date.</t>
  </si>
  <si>
    <t>Contributed Capital</t>
  </si>
  <si>
    <t>Common Stock</t>
  </si>
  <si>
    <t>Dividends</t>
  </si>
  <si>
    <t xml:space="preserve">Retained Earnings </t>
  </si>
  <si>
    <t>Increase asset (Cash); Increase Equity (Common Stock)</t>
  </si>
  <si>
    <t>Decrease asset (Cash); Decrease equity (Dividends)</t>
  </si>
  <si>
    <t>Increase asset (Cash); Increase equity (Common Stock)</t>
  </si>
  <si>
    <t>RE</t>
  </si>
  <si>
    <t>Statement of Retained Earnings</t>
  </si>
  <si>
    <t>Stockholders’ Equity</t>
  </si>
  <si>
    <t>Retained Earnings</t>
  </si>
  <si>
    <t>Total Stockholders’ Equity</t>
  </si>
  <si>
    <t>Total Liabilities and Stockholders’ Equity</t>
  </si>
  <si>
    <t>Issued common stock</t>
  </si>
  <si>
    <t>Payment of cash dividend</t>
  </si>
  <si>
    <t>Issuance of common stock</t>
  </si>
  <si>
    <t>a. Increase through issuance of common stock.</t>
  </si>
  <si>
    <t>c. Decrease through dividend payment.</t>
  </si>
  <si>
    <t>Retained Earnings:</t>
  </si>
  <si>
    <t>Less: Dividends</t>
  </si>
  <si>
    <t>Stockholders’ Equity:</t>
  </si>
  <si>
    <t>Cash dividends paid to stockholders.</t>
  </si>
  <si>
    <t>Issuance of common stock to stockholders</t>
  </si>
  <si>
    <t xml:space="preserve">Common
Stock
</t>
  </si>
  <si>
    <t>Statement of retained earnings</t>
  </si>
  <si>
    <t>Statement of Retained Earnings:</t>
  </si>
  <si>
    <t xml:space="preserve">the time period. A statement of retained earnings always represents a period </t>
  </si>
  <si>
    <t>of time, for example, a month or a year.</t>
  </si>
  <si>
    <t xml:space="preserve">The beginning retained earnings is listed first and will always be the ending </t>
  </si>
  <si>
    <t>retained earnings from the previous time period.</t>
  </si>
  <si>
    <t>The net income is added to the beginning retained earnings.</t>
  </si>
  <si>
    <t xml:space="preserve">The dividends are subtracted from retained earnings. If there had been a net </t>
  </si>
  <si>
    <t>loss, this would also be subtracted.</t>
  </si>
  <si>
    <t xml:space="preserve">The stockholders’ equity section includes common stock and ending retained </t>
  </si>
  <si>
    <t>earnings from the statement of retained earnings.</t>
  </si>
  <si>
    <t xml:space="preserve">Financing activities include cash from the issuance of common stock and </t>
  </si>
  <si>
    <t>payment of cash dividends.</t>
  </si>
  <si>
    <t>Retained Earnings, June 1, 2014</t>
  </si>
  <si>
    <t>Retained Earnings, June 30, 2014</t>
  </si>
  <si>
    <t xml:space="preserve">The statement of retained earnings reports the changes in net income (loss) and </t>
  </si>
  <si>
    <t>dividends for a corporation during a time period.</t>
  </si>
  <si>
    <t>Total Liabilities and Stockholders’</t>
  </si>
  <si>
    <t xml:space="preserve">  Equity</t>
  </si>
  <si>
    <t xml:space="preserve">The balance sheet reports an entity’s assets, liabilities, and stockholders’ equity as </t>
  </si>
  <si>
    <t>of a specific date.</t>
  </si>
  <si>
    <t>Payment of cash dividends</t>
  </si>
  <si>
    <t>Contributed</t>
  </si>
  <si>
    <t>Capital</t>
  </si>
  <si>
    <t xml:space="preserve">Contributed
Capital
</t>
  </si>
  <si>
    <t xml:space="preserve">  Net income for the year </t>
  </si>
  <si>
    <t xml:space="preserve">  Dividends</t>
  </si>
  <si>
    <t xml:space="preserve">   Equity</t>
  </si>
  <si>
    <t xml:space="preserve"> Equity</t>
  </si>
  <si>
    <t xml:space="preserve">Total Liabilities and Stockholders’ </t>
  </si>
  <si>
    <t xml:space="preserve"> Total Liabilities And Stockholders’</t>
  </si>
  <si>
    <t xml:space="preserve">Contributed 
Capital
</t>
  </si>
  <si>
    <t xml:space="preserve">Common Stock </t>
  </si>
  <si>
    <t>Statement of Retained Earrings</t>
  </si>
  <si>
    <t>Total Stockholder’s Equity</t>
  </si>
  <si>
    <t xml:space="preserve"> </t>
  </si>
  <si>
    <t>How do retained earnings increase? What are the two ways that retained earnings</t>
  </si>
  <si>
    <t>Identify the financial statement (or statements) that each account would appear
on. Use I for Income Statement, RE for Statement of Retained Earnings, and B for Balance Sheet.</t>
  </si>
  <si>
    <t>Compute the missing amount in the accounting equation for each entity from the financial information presented:</t>
  </si>
  <si>
    <t>Identify the four possible reasons that stockholders’ equity can change.</t>
  </si>
  <si>
    <t>What are the four financial statements that business will need to prepare?</t>
  </si>
  <si>
    <t>What does the statement of retained earnings report?</t>
  </si>
  <si>
    <t>For each transaction, identify the appropriate section on the statement of cash flows to report the transaction. Choose from: Cash flows from operating activities (O), Cash flows from investing activities (I), Cash flows from financing activities (F), or Is not reported on the statement of cash flows (X). If reported on the statement, decide whether the transaction should be shown as a positive cash flow (+) or a negative cash flow (–):</t>
  </si>
  <si>
    <t>Prepare the statement of retained earnings.</t>
  </si>
  <si>
    <t>Statement of retained earnings.</t>
  </si>
  <si>
    <t>b.  Statement of retained earnings.</t>
  </si>
  <si>
    <t>Which business has more stockholders’ equity at the end of the year?</t>
  </si>
  <si>
    <t>What are some of the negative consequences to Philip Morris for not telling the truth? What are some of the negative consequences to Philip Morris for telling the truth?</t>
  </si>
  <si>
    <t>How would this action affect the year-end income statement? How would 
it affect the year-end balance sheet?</t>
  </si>
  <si>
    <t>If you were one of the company’s creditors, how would this fraudulent action affect you?</t>
  </si>
  <si>
    <t>1.</t>
  </si>
  <si>
    <t>What is accounting?</t>
  </si>
  <si>
    <t>2.</t>
  </si>
  <si>
    <t>Briefly describe the two major fields of accounting.</t>
  </si>
  <si>
    <t>3.</t>
  </si>
  <si>
    <t>Describe the various types of individuals who use accounting information and how</t>
  </si>
  <si>
    <t>they use that information to make important decisions.</t>
  </si>
  <si>
    <t>4.</t>
  </si>
  <si>
    <t>What are two certifications available for accountants? Briefly explain each</t>
  </si>
  <si>
    <t>certification.</t>
  </si>
  <si>
    <t>5.</t>
  </si>
  <si>
    <t>What is the role of the Financial Accounting Standards Board (FASB)?</t>
  </si>
  <si>
    <t>6.</t>
  </si>
  <si>
    <t>Explain the purpose of Generally Accepted Accounting Principles (GAAP),</t>
  </si>
  <si>
    <t>of these standards.</t>
  </si>
  <si>
    <t>including the organization currently responsible for the creation and governance</t>
  </si>
  <si>
    <t>7.</t>
  </si>
  <si>
    <t>Describe the similarities and differences among the four different types of business</t>
  </si>
  <si>
    <t>entities discussed in the chapter.</t>
  </si>
  <si>
    <t>8.</t>
  </si>
  <si>
    <t>A business purchases an acre of land for $5,000. The current market value is $5,550</t>
  </si>
  <si>
    <t>and the land was assessed for property tax purposes at $5,250. What value should</t>
  </si>
  <si>
    <t>the land be recorded at, and which accounting principle supports your answer?</t>
  </si>
  <si>
    <t>9.</t>
  </si>
  <si>
    <t>What does the going concern assumption mean for a business?</t>
  </si>
  <si>
    <t>10.</t>
  </si>
  <si>
    <t>Which concept states that accounting information should be complete, neutral, and</t>
  </si>
  <si>
    <t>free from material error?</t>
  </si>
  <si>
    <t>11.</t>
  </si>
  <si>
    <t>Financial statements in the United States are reported in U.S. dollars. What</t>
  </si>
  <si>
    <t>assumption supports this statement?</t>
  </si>
  <si>
    <t>12.</t>
  </si>
  <si>
    <t>Explain the role of the International Accounting Standards Board (IASB) in relation</t>
  </si>
  <si>
    <t>to International Financial Reporting Standards (IFRS).</t>
  </si>
  <si>
    <t>13.</t>
  </si>
  <si>
    <t>What is the accounting equation? Briefly explain each of the three parts.</t>
  </si>
  <si>
    <t>14.</t>
  </si>
  <si>
    <t>decreases?</t>
  </si>
  <si>
    <t>15.</t>
  </si>
  <si>
    <t>How is net income calculated? Define revenues and expenses.</t>
  </si>
  <si>
    <t>16.</t>
  </si>
  <si>
    <t>What are the steps used when analyzing a business transaction?</t>
  </si>
  <si>
    <t>17.</t>
  </si>
  <si>
    <t>List the four financial statements. Briefly describe each statement.</t>
  </si>
  <si>
    <t>18.</t>
  </si>
  <si>
    <t>What is the calculation for return on assets (ROA)? Explain what ROA measures.</t>
  </si>
  <si>
    <t>S1-1</t>
  </si>
  <si>
    <t xml:space="preserve">For each user of accounting information, identify if the user would use financial accounting (FA) or managerial accounting (MA).
</t>
  </si>
  <si>
    <t>Solution:</t>
  </si>
  <si>
    <t>a.</t>
  </si>
  <si>
    <t>investor</t>
  </si>
  <si>
    <t>b.</t>
  </si>
  <si>
    <t>c.</t>
  </si>
  <si>
    <t>d.</t>
  </si>
  <si>
    <t>e.</t>
  </si>
  <si>
    <t>f.</t>
  </si>
  <si>
    <t>g.</t>
  </si>
  <si>
    <t>h.</t>
  </si>
  <si>
    <t>banker</t>
  </si>
  <si>
    <t>Internal Revenue Service</t>
  </si>
  <si>
    <t>manager of the business</t>
  </si>
  <si>
    <t>owner</t>
  </si>
  <si>
    <t>stockholder</t>
  </si>
  <si>
    <t>human resources director</t>
  </si>
  <si>
    <t>creditor</t>
  </si>
  <si>
    <t>S1-2</t>
  </si>
  <si>
    <t>S1-3</t>
  </si>
  <si>
    <t>S1-4</t>
  </si>
  <si>
    <t>S1-5</t>
  </si>
  <si>
    <t>Consider the accounting principles and assumptions discussed in the chapter and identify the principle or assumption that best matches the situation:</t>
  </si>
  <si>
    <t>S1-6</t>
  </si>
  <si>
    <t>Requirements</t>
  </si>
  <si>
    <t>Use the accounting equation to solve for equity.</t>
  </si>
  <si>
    <t>Assets</t>
  </si>
  <si>
    <t>Liabilities</t>
  </si>
  <si>
    <t>Equity</t>
  </si>
  <si>
    <t>Requirement 1</t>
  </si>
  <si>
    <t>Requirement 2</t>
  </si>
  <si>
    <t>S1-7</t>
  </si>
  <si>
    <t>Use the accounting equation to solve for the missing information.</t>
  </si>
  <si>
    <t>S1-8</t>
  </si>
  <si>
    <t>Identify each account as Asset (A), Liability (L), or Equity (E).</t>
  </si>
  <si>
    <t>i.</t>
  </si>
  <si>
    <t>j.</t>
  </si>
  <si>
    <t>S1-9</t>
  </si>
  <si>
    <t>S1-10</t>
  </si>
  <si>
    <t>S1-11</t>
  </si>
  <si>
    <t>S1-12</t>
  </si>
  <si>
    <t>Income Statement</t>
  </si>
  <si>
    <t>S1-13</t>
  </si>
  <si>
    <t>S1-14</t>
  </si>
  <si>
    <t>Balance Sheet</t>
  </si>
  <si>
    <t>S1-15</t>
  </si>
  <si>
    <t>Statement of Cash Flows</t>
  </si>
  <si>
    <t>S1-16</t>
  </si>
  <si>
    <t>E1-17</t>
  </si>
  <si>
    <t>For each of the users of accounting information, identify whether the user is an external decision maker (E) or an internal decision maker (I):</t>
  </si>
  <si>
    <t>E1-18</t>
  </si>
  <si>
    <t>E1-19</t>
  </si>
  <si>
    <t>Balance sheet</t>
  </si>
  <si>
    <t>Income statement</t>
  </si>
  <si>
    <t>E1-20</t>
  </si>
  <si>
    <t>E1-21</t>
  </si>
  <si>
    <t>E1-22</t>
  </si>
  <si>
    <t>E1-23</t>
  </si>
  <si>
    <t>E1-24</t>
  </si>
  <si>
    <t>E1-25</t>
  </si>
  <si>
    <t>Increase one asset and decrease another asset.</t>
  </si>
  <si>
    <t>Decrease an asset and decrease equity.</t>
  </si>
  <si>
    <t>Decrease an asset and decrease a liability.</t>
  </si>
  <si>
    <t>Increase an asset and increase equity.</t>
  </si>
  <si>
    <t>Increase an asset and increase a liability.</t>
  </si>
  <si>
    <t>E1-26</t>
  </si>
  <si>
    <t>E1-27</t>
  </si>
  <si>
    <t>E1-28</t>
  </si>
  <si>
    <t>Describe each transaction.</t>
  </si>
  <si>
    <t>E1-29</t>
  </si>
  <si>
    <t>E1-30</t>
  </si>
  <si>
    <t>Is there a specific order in which the financial statements must be prepared?</t>
  </si>
  <si>
    <t>Explain how to prepare each statement.</t>
  </si>
  <si>
    <t>Requirement 3</t>
  </si>
  <si>
    <t>E1-31</t>
  </si>
  <si>
    <t>What does the income statement report?</t>
  </si>
  <si>
    <t>E1-32</t>
  </si>
  <si>
    <t>E1-33</t>
  </si>
  <si>
    <t>What does the balance sheet report?</t>
  </si>
  <si>
    <t>E1-34</t>
  </si>
  <si>
    <t>E1-35</t>
  </si>
  <si>
    <t>E1-36</t>
  </si>
  <si>
    <t>E1-37</t>
  </si>
  <si>
    <t>E1-38</t>
  </si>
  <si>
    <t>E1-39</t>
  </si>
  <si>
    <t>P1-41A</t>
  </si>
  <si>
    <t>P1-42A</t>
  </si>
  <si>
    <t>Prepare the balance sheet.</t>
  </si>
  <si>
    <t>P1-43A</t>
  </si>
  <si>
    <t>P1-44A</t>
  </si>
  <si>
    <t>Prepare a corrected balance sheet.</t>
  </si>
  <si>
    <t>P1-40A</t>
  </si>
  <si>
    <t>P1-45A</t>
  </si>
  <si>
    <t>Prepare the following financial statements:</t>
  </si>
  <si>
    <t>Requirement 2a</t>
  </si>
  <si>
    <t>Requirement 2b</t>
  </si>
  <si>
    <t>Requirement 2c</t>
  </si>
  <si>
    <t>P1-46A</t>
  </si>
  <si>
    <t>P1-47B</t>
  </si>
  <si>
    <t>P1-48B</t>
  </si>
  <si>
    <t>P1-49B</t>
  </si>
  <si>
    <t>Requirement a</t>
  </si>
  <si>
    <t>Requirement b</t>
  </si>
  <si>
    <t>Requirement c</t>
  </si>
  <si>
    <t>P1-50B</t>
  </si>
  <si>
    <t>P1-51B</t>
  </si>
  <si>
    <t>P1-52B</t>
  </si>
  <si>
    <t>P1-53B</t>
  </si>
  <si>
    <t>P1-54</t>
  </si>
  <si>
    <t>Requirement 4</t>
  </si>
  <si>
    <t>Requirement 5</t>
  </si>
  <si>
    <t>Decision Case 1-1</t>
  </si>
  <si>
    <t>Which business has more assets?</t>
  </si>
  <si>
    <t>Which business owes more to creditors?</t>
  </si>
  <si>
    <t>Which business brought in more revenue?</t>
  </si>
  <si>
    <t>Which business is more profitable?</t>
  </si>
  <si>
    <t>Which of the foregoing questions do you think is most important for evaluating
these two businesses? Why?</t>
  </si>
  <si>
    <t>Which business looks better from a financial standpoint?</t>
  </si>
  <si>
    <t>Requirement 6</t>
  </si>
  <si>
    <t>Requirement 7</t>
  </si>
  <si>
    <t>Ethical Issue 1-1</t>
  </si>
  <si>
    <t>Fraud Case 1-1</t>
  </si>
  <si>
    <t>Financial Statement Case 1-1</t>
  </si>
  <si>
    <t>For each user of accounting information, identify if the user would use financial accounting (FA) or managerial accounting (MA).</t>
  </si>
  <si>
    <t>Name the organization that governs the majority of the guidelines that the CPA will use to prepare financial statements for Wholly Shirts. What are those guidelines called?</t>
  </si>
  <si>
    <t>Which type of business organization will meet Chloe’s needs best?</t>
  </si>
  <si>
    <t>Identify the advantages and disadvantages of owning a sole proprietorship.</t>
  </si>
  <si>
    <t>Match the accounting terms to the definition:</t>
  </si>
  <si>
    <t>Part a.</t>
  </si>
  <si>
    <t>Part b.</t>
  </si>
  <si>
    <t>Part c.</t>
  </si>
  <si>
    <t>How did Starbucks Corporation’s return on assets compare to Green Mountain Coffee Roasters, Inc.’s return on assets?</t>
  </si>
  <si>
    <t>a.  Income statement</t>
  </si>
  <si>
    <t>c.  Balance sheet</t>
  </si>
  <si>
    <t>complete, neutral, and free from material error.</t>
  </si>
  <si>
    <t xml:space="preserve">The faithful representation concept states that accounting information should be </t>
  </si>
  <si>
    <t>FA</t>
  </si>
  <si>
    <t>MA</t>
  </si>
  <si>
    <t>Advantages:</t>
  </si>
  <si>
    <t>1. Easy to organize.</t>
  </si>
  <si>
    <t>2. Unification of ownership and management.</t>
  </si>
  <si>
    <t>Disadvantages:</t>
  </si>
  <si>
    <t>1. The owner pays taxes since it is not a separate tax entity.</t>
  </si>
  <si>
    <t>2. No continuous life or transferability of ownership.</t>
  </si>
  <si>
    <t>3. Unlimited liability of owner.</t>
  </si>
  <si>
    <t>The economic entity assumption</t>
  </si>
  <si>
    <t>The cost principle.</t>
  </si>
  <si>
    <t>The monetary unit assumption.</t>
  </si>
  <si>
    <t>The going concern assumption.</t>
  </si>
  <si>
    <t>=</t>
  </si>
  <si>
    <t>+</t>
  </si>
  <si>
    <t>?</t>
  </si>
  <si>
    <t xml:space="preserve">      ?</t>
  </si>
  <si>
    <t>Revenues</t>
  </si>
  <si>
    <t>Expenses</t>
  </si>
  <si>
    <t>−</t>
  </si>
  <si>
    <t>L</t>
  </si>
  <si>
    <t>A</t>
  </si>
  <si>
    <t>E</t>
  </si>
  <si>
    <t>Increase asset (Cash); Increase equity (Service Revenue)</t>
  </si>
  <si>
    <t>Decrease asset (Cash); Decrease equity (Salaries Expense)</t>
  </si>
  <si>
    <t>Increase asset (Accounts Receivable); Increase equity (Service Revenue)</t>
  </si>
  <si>
    <t>Increase liability (Accounts Payable); Decrease equity (Utility Expense)</t>
  </si>
  <si>
    <t>Increase asset (Equipment); Increase liability (Accounts Payable)</t>
  </si>
  <si>
    <t>Increase asset (Office Supplies); Decrease asset (Cash)</t>
  </si>
  <si>
    <t>Decrease asset (Cash); Decrease equity (Wages Expense)</t>
  </si>
  <si>
    <t>Decrease asset (Cash); Decrease equity (Rent Expense)</t>
  </si>
  <si>
    <t xml:space="preserve">Increase liability (Accounts Payable); Decrease equity (Utilities Expense) </t>
  </si>
  <si>
    <t>B</t>
  </si>
  <si>
    <t>I</t>
  </si>
  <si>
    <t>Revenue:</t>
  </si>
  <si>
    <t>Service Revenue</t>
  </si>
  <si>
    <t>Expenses:</t>
  </si>
  <si>
    <t>Salaries Expense</t>
  </si>
  <si>
    <t>Rent Expense</t>
  </si>
  <si>
    <t>Insurance Expense</t>
  </si>
  <si>
    <t>Total Expenses</t>
  </si>
  <si>
    <t>Net Income</t>
  </si>
  <si>
    <t>Utilities Expense</t>
  </si>
  <si>
    <t>Net income for the year</t>
  </si>
  <si>
    <t>Cash</t>
  </si>
  <si>
    <t>Accounts Receivable</t>
  </si>
  <si>
    <t>Office Supplies</t>
  </si>
  <si>
    <t>Equipment</t>
  </si>
  <si>
    <t>Total Assets</t>
  </si>
  <si>
    <t>Accounts Payable</t>
  </si>
  <si>
    <t>Cash flows from operating activities:</t>
  </si>
  <si>
    <t>Receipts:</t>
  </si>
  <si>
    <t>Collections from customers</t>
  </si>
  <si>
    <t>Payments:</t>
  </si>
  <si>
    <t>For rent</t>
  </si>
  <si>
    <t xml:space="preserve">For salaries </t>
  </si>
  <si>
    <t>For utilities</t>
  </si>
  <si>
    <t>Net cash provided by operating activities</t>
  </si>
  <si>
    <t>Cash flows from investing activities:</t>
  </si>
  <si>
    <t>Purchase of equipment</t>
  </si>
  <si>
    <t>Net cash used by investing activities</t>
  </si>
  <si>
    <t>Cash flows from financing activities:</t>
  </si>
  <si>
    <t>Net cash provided by financing activities</t>
  </si>
  <si>
    <t>Net increase in cash</t>
  </si>
  <si>
    <t>Cash balance, July 1, 2014</t>
  </si>
  <si>
    <t>Cash balance, July 31, 2014</t>
  </si>
  <si>
    <t>Return on assets</t>
  </si>
  <si>
    <r>
      <t xml:space="preserve">Net income </t>
    </r>
    <r>
      <rPr>
        <sz val="12"/>
        <color indexed="8"/>
        <rFont val="Calibri"/>
        <family val="2"/>
      </rPr>
      <t>∕</t>
    </r>
    <r>
      <rPr>
        <sz val="12"/>
        <color indexed="8"/>
        <rFont val="Arial"/>
        <family val="2"/>
      </rPr>
      <t xml:space="preserve"> Average total assets</t>
    </r>
  </si>
  <si>
    <t>d</t>
  </si>
  <si>
    <t>e</t>
  </si>
  <si>
    <t>g</t>
  </si>
  <si>
    <t>a</t>
  </si>
  <si>
    <t>i</t>
  </si>
  <si>
    <t>f</t>
  </si>
  <si>
    <t>b</t>
  </si>
  <si>
    <t>c</t>
  </si>
  <si>
    <t>j</t>
  </si>
  <si>
    <t>h</t>
  </si>
  <si>
    <t>k</t>
  </si>
  <si>
    <t>Net income for the month</t>
  </si>
  <si>
    <t>b. Increase through net income.</t>
  </si>
  <si>
    <t>d. Decrease through net loss.</t>
  </si>
  <si>
    <t>the net income.</t>
  </si>
  <si>
    <t>–</t>
  </si>
  <si>
    <t xml:space="preserve">Plus: Revenues </t>
  </si>
  <si>
    <t>Less: Expenses</t>
  </si>
  <si>
    <t>Cash purchase of office supplies.</t>
  </si>
  <si>
    <t>Paid cash on accounts payable.</t>
  </si>
  <si>
    <t>Received cash for services provided.</t>
  </si>
  <si>
    <t>Borrowed cash from the bank.</t>
  </si>
  <si>
    <t>Increase asset (Accounts Receivable); Increase equity (Rental Revenue)</t>
  </si>
  <si>
    <t>Increase asset (Office Furniture); Increase liability (Accounts Payable)</t>
  </si>
  <si>
    <t xml:space="preserve">Increase asset (Cash); Decrease asset (Accounts Receivable) </t>
  </si>
  <si>
    <t>Decrease asset (Cash); Decrease liability (Accounts Payable)</t>
  </si>
  <si>
    <t>Increase asset (Cash); Increase equity (Rental Revenue)</t>
  </si>
  <si>
    <t>Decrease asset (Cash); Decrease equity (Office Rent Expense)</t>
  </si>
  <si>
    <t>Decrease asset (Cash); Increase asset (Office Supplies)</t>
  </si>
  <si>
    <t>Increase asset (Land); Decrease asset (Cash)</t>
  </si>
  <si>
    <t>Increase asset (Equipment); Increase liability (Notes Payable)</t>
  </si>
  <si>
    <t>Increase liability (Salaries Payable); Decrease equity (Salaries Expense)</t>
  </si>
  <si>
    <t>Increase asset (Cash); Decrease asset (Accounts Receivable)</t>
  </si>
  <si>
    <t>Increase asset (Cash); Increase liability (Notes Payable)</t>
  </si>
  <si>
    <t>Transaction Descriptions:</t>
  </si>
  <si>
    <t>Earned revenue on account</t>
  </si>
  <si>
    <t>Purchased equipment on account</t>
  </si>
  <si>
    <t>Collected cash on account</t>
  </si>
  <si>
    <t>Cash purchase of equipment</t>
  </si>
  <si>
    <t>Paid cash on account</t>
  </si>
  <si>
    <t>Earned revenue and received cash</t>
  </si>
  <si>
    <t>Paid cash for salaries expense</t>
  </si>
  <si>
    <t>Date</t>
  </si>
  <si>
    <t>Bal.</t>
  </si>
  <si>
    <t>           </t>
  </si>
  <si>
    <t>+8,000</t>
  </si>
  <si>
    <t>Medical Supplies</t>
  </si>
  <si>
    <t>Land</t>
  </si>
  <si>
    <t xml:space="preserve">              </t>
  </si>
  <si>
    <t xml:space="preserve">          </t>
  </si>
  <si>
    <t xml:space="preserve">           </t>
  </si>
  <si>
    <t>a. Income statement</t>
  </si>
  <si>
    <t xml:space="preserve">b. Statement of owner’s equity </t>
  </si>
  <si>
    <t>c. Balance sheet</t>
  </si>
  <si>
    <t>d. Statement of cash flows</t>
  </si>
  <si>
    <t xml:space="preserve">Yes, the financial statements should be prepared in the order listed above in </t>
  </si>
  <si>
    <t>Requirement 1.</t>
  </si>
  <si>
    <t>The revenue accounts are always listed first and then subtotaled if necessary.</t>
  </si>
  <si>
    <t xml:space="preserve">Each expense account is listed separately from largest to smallest and then </t>
  </si>
  <si>
    <t>subtotaled if necessary.</t>
  </si>
  <si>
    <t/>
  </si>
  <si>
    <t xml:space="preserve">Contributed    Capital        </t>
  </si>
  <si>
    <t>Income Statement:</t>
  </si>
  <si>
    <t>Balance Sheet:</t>
  </si>
  <si>
    <t>Statement of Cash Flows:</t>
  </si>
  <si>
    <t>Contributed
Capital</t>
  </si>
  <si>
    <t>Suppose you are the chief financial officer (CFO) responsible for the financial statements of Philip Morris. What ethical issue would you face as you consider what to report in your company’s annual report about the cash payments? What is the ethical course of action for you to take in this situation?</t>
  </si>
  <si>
    <t xml:space="preserve">A LLC meets two of the three criteria.  It has an unlimited life and limited </t>
  </si>
  <si>
    <t>liability for the owner.  However, a LLC is not a separate tax entity.</t>
  </si>
  <si>
    <t xml:space="preserve">4.  Owner has more control over business. </t>
  </si>
  <si>
    <t>3.  Less government regulation.</t>
  </si>
  <si>
    <t>If next year assets increased by $3,500 and equity decreased by $2,580, what
would be the amount of total liabilities for Kenmore Handyman Services?</t>
  </si>
  <si>
    <t>Kenmore Handyman Services has equity of $7,720.</t>
  </si>
  <si>
    <t>$16,400 + $3,500</t>
  </si>
  <si>
    <t>$7,720 – $2,580</t>
  </si>
  <si>
    <t>Kenmore Handyman Services has liabilities of $14,760.</t>
  </si>
  <si>
    <t>Did Josh’s Overhead Doors report net income or net loss?</t>
  </si>
  <si>
    <t>($12,080) – Expenses ($4,440)</t>
  </si>
  <si>
    <t xml:space="preserve">Josh’s Overhead Doors reported net income of $7,640.  Net Income = Revenues </t>
  </si>
  <si>
    <t>Indicate the effects of the business transactions on the accounting equation for Tiny Town Kennel.</t>
  </si>
  <si>
    <t>Indicate the effects of the business transactions on the accounting equation for Elaine's Inflatables.</t>
  </si>
  <si>
    <t>DECORATING ARRANGEMENTS</t>
  </si>
  <si>
    <t>Year Ended December 31, 2016</t>
  </si>
  <si>
    <t>Prepare the income statement of Decorating Arrangements for the year ended
December 31, 2016.</t>
  </si>
  <si>
    <t xml:space="preserve">Prepare the statement of retained earnings of Decorating Arrangements for the year ending December 31, 2016
</t>
  </si>
  <si>
    <t>Retained Earnings, January 1, 2016</t>
  </si>
  <si>
    <t>Retained Earnings, December 31, 2016</t>
  </si>
  <si>
    <t>Prepare the balance sheet of Decorating Arrangements as of December 31, 2016.</t>
  </si>
  <si>
    <t>December 31, 2016</t>
  </si>
  <si>
    <t xml:space="preserve">Prepare the statement of cash flows for Pushing Daisies Homes for the month ended July 31, 2016.
</t>
  </si>
  <si>
    <t>PUSHING DAISIES HOMES</t>
  </si>
  <si>
    <t>Month Ended July 31, 2016</t>
  </si>
  <si>
    <t>Calculate Refined Water Services’ return on assets (ROA) for the month of October.</t>
  </si>
  <si>
    <t>$74,000 ∕ (($350,000 + $390,000) ∕ 2)</t>
  </si>
  <si>
    <t>$74,000 ∕ $370,000</t>
  </si>
  <si>
    <t>Newton Gas</t>
  </si>
  <si>
    <t>Megas Video Rentals</t>
  </si>
  <si>
    <t>Cline's Grocery</t>
  </si>
  <si>
    <t>For each of the following situations with regard to common stock and dividends of
a corporation compute the amount of net income or net loss during June 2016.</t>
  </si>
  <si>
    <t>The company issued $7,500 of common stock and paid no dividends.</t>
  </si>
  <si>
    <t>The company issued no common stock. It paid cash dividends of $13,000.</t>
  </si>
  <si>
    <t>The company issued $20,000 of common stock and paid cash dividends of</t>
  </si>
  <si>
    <t>$18,000.</t>
  </si>
  <si>
    <t xml:space="preserve">Stockholders’ equity, May 31, 2016 </t>
  </si>
  <si>
    <t>($188,000 – $122,000)</t>
  </si>
  <si>
    <t xml:space="preserve">Stockholders’ equity, June 30, 2016 </t>
  </si>
  <si>
    <t>($244,000 – $88,000)</t>
  </si>
  <si>
    <t>Did the stockholders’ equity of Star Nursery increase or decrease during 2016? By how much?</t>
  </si>
  <si>
    <t>Beginning of 2016</t>
  </si>
  <si>
    <t>End of 2016</t>
  </si>
  <si>
    <t>Stockholders’ equity increased in 2016 by $2,000 ($17,000 – $19,000).</t>
  </si>
  <si>
    <t>Compute Peaceful River Spa’s net income for 2016.</t>
  </si>
  <si>
    <t>Ending of 2016</t>
  </si>
  <si>
    <t>Did Peaceful River Spa’s stockholders’ equity increase or decrease during 2016?  By how much?
By how much?</t>
  </si>
  <si>
    <t xml:space="preserve">Peaceful River Spa’s equity increased by $5,000 ($14,000 - $9,000) or the amount of </t>
  </si>
  <si>
    <t>Compute the missing amount for Meehan Company. You will need to determine Retained Earnings, December 31, 2016, and total stockholders'</t>
  </si>
  <si>
    <t>Did Meehan earn a net income or suffer a net loss for the year? Compute the
amount.</t>
  </si>
  <si>
    <t>Retained Earnings, Jan. 1, 2016</t>
  </si>
  <si>
    <t>Retained Earnings, Dec. 31, 2016</t>
  </si>
  <si>
    <t>Net Income (Loss)</t>
  </si>
  <si>
    <t xml:space="preserve">Indicate the effects of business transactions on the accounting equation of Vivian's Online Video store.
 </t>
  </si>
  <si>
    <t>Indicate the effects of business transactions on the accounting equation
for Sam's Snack Foods, a supplier of snack foods.</t>
  </si>
  <si>
    <t>Analyze the effects on the accounting equation of the medical practice of Samantha Stamford, M.D.</t>
  </si>
  <si>
    <t>WILFORD TOWING SERVICE</t>
  </si>
  <si>
    <t>Month Ended June 30, 2016</t>
  </si>
  <si>
    <t>Prepare the income statement for Wilford Towing Service for the month ending June 30, 2016.
June 30, 2016.</t>
  </si>
  <si>
    <t>Prepare the statement of retained earnings for Wilford Towing Service for the month ending June 30, 2016.</t>
  </si>
  <si>
    <t>Prepare the balance sheet for Wilford Towing Service as of June 30, 2016.</t>
  </si>
  <si>
    <t xml:space="preserve"> June 30, 2016</t>
  </si>
  <si>
    <t>Prepare the income statement for Drought Design Studio for the year ending
December 31, 2016.</t>
  </si>
  <si>
    <t>DROUGHT DESIGN STUDIO</t>
  </si>
  <si>
    <t>Prepare the statement of retained earnings for Drought Design Studio for the year ending December 31, 2016.</t>
  </si>
  <si>
    <t>Prepare the balance sheet for Drought Design Studio as of December 31, 2016.</t>
  </si>
  <si>
    <t>Prepare the statement of cash flows of Bean Town Food Equipment Company for the month ended February 29, 2016.</t>
  </si>
  <si>
    <t>BEAN TOWN FOOD EQUIPMENT COMPANY</t>
  </si>
  <si>
    <t>Month Ended February 29, 2016</t>
  </si>
  <si>
    <t>Cash balance, February 1, 2016</t>
  </si>
  <si>
    <t>Cash balance, February 29, 2016</t>
  </si>
  <si>
    <t>Calculate the return on assets (ROA) for Alec Appliance Service for the year ending December 31, 2016.</t>
  </si>
  <si>
    <t>Beginning total assets = $39,000 + $20,000 + $155,000 + $1,600 + $22,000</t>
  </si>
  <si>
    <t>+ $4,200 = $241,800</t>
  </si>
  <si>
    <t xml:space="preserve">Ending total assets = $20,200 + $38,000 + $155,000 + $18,400 + $46,000 </t>
  </si>
  <si>
    <t>+ $600 = $278,200</t>
  </si>
  <si>
    <t>Average total assets = ($241,800 + $278,200) / 2 = $260,000</t>
  </si>
  <si>
    <t>ROA = $18,200 / $260,000 = 0.07 = 7%</t>
  </si>
  <si>
    <t xml:space="preserve">Analyze the effects of the transactions on the accounting equation of Solid Gold. </t>
  </si>
  <si>
    <t>Analyze the effects of the transaction on the accounting equations of Turnbull Gymnastics.</t>
  </si>
  <si>
    <t>Prepare Golden City Barbershop's income statement.</t>
  </si>
  <si>
    <t>GOLDEN CITY BARBERSHOP</t>
  </si>
  <si>
    <t xml:space="preserve">  Retained Earnings, January 1, 2016</t>
  </si>
  <si>
    <t xml:space="preserve">  Retained Earnings, December 31, 2016</t>
  </si>
  <si>
    <t>Prepare the following financial statements for Click a Pix Photography for the year
ended December 31, 2016:</t>
  </si>
  <si>
    <t>CLICK A PIX  PHOTOGRAPHY</t>
  </si>
  <si>
    <t>LONE STAR LANDSCAPING</t>
  </si>
  <si>
    <t>November 30, 2016</t>
  </si>
  <si>
    <t>ALFONSO SHEEN, CPA</t>
  </si>
  <si>
    <t>Month Ended Febraury 29, 2016</t>
  </si>
  <si>
    <t>February 29, 2016</t>
  </si>
  <si>
    <t>Retained Earnings, February 1, 2016</t>
  </si>
  <si>
    <t>Retained Earnings, February 29, 2016</t>
  </si>
  <si>
    <t>Analyze the effects of the events on the accounting equation of Alfonso Sheen, CPA.</t>
  </si>
  <si>
    <t>Analyze the effects of the preceding events on the accounting equation of the  Angela Petrillo, Attorney.</t>
  </si>
  <si>
    <t xml:space="preserve">ANGELA PETRILLO, ATTORNEY  </t>
  </si>
  <si>
    <t>Month Ended March 31, 2016</t>
  </si>
  <si>
    <t>March 31, 2016</t>
  </si>
  <si>
    <t>Retained Earnings, March 1, 2016</t>
  </si>
  <si>
    <t>Retained Earnings, March 31, 2016</t>
  </si>
  <si>
    <t>Analyze the effects of the transactions on the accounting equation of Dance Fever.</t>
  </si>
  <si>
    <t xml:space="preserve">Analyze the effects of the transactions on the accounting equation of Timmins Gymnastics.
</t>
  </si>
  <si>
    <t>Prepare Town and Country Realty's income statement.</t>
  </si>
  <si>
    <t>TOWN AND COUNTRY REALTY</t>
  </si>
  <si>
    <t>Prepare the following financial statements for Precision Pics for the year
ended December 31, 2016:</t>
  </si>
  <si>
    <t>PRECISION PICS</t>
  </si>
  <si>
    <t>BEAUTIFUL WORLD LANDSCAPING</t>
  </si>
  <si>
    <t>July 31, 2016</t>
  </si>
  <si>
    <t>Analyze the effects of the events on the accounting equation of the Andre Simmon, CPA.</t>
  </si>
  <si>
    <t>ANDRE SIMMON, CPA</t>
  </si>
  <si>
    <t>Analyze the effects of the preceding events on the accounting equation of Ariana Peterson, Attorney.</t>
  </si>
  <si>
    <t>ARIANA PETERSON, ATTORNEY</t>
  </si>
  <si>
    <t>Month Ended December 31, 2016</t>
  </si>
  <si>
    <t>Retained Earnings, December 1, 2016</t>
  </si>
  <si>
    <t>Analyze the effects of Daniels Consulting’s transactions on the accounting equation. Use the format of Exhibit 1-5, and include these headings: Cash; Accounts Receivable; Office Supplies; Equipment; Furniture; Accounts Payable; Unearned Revenue; Common Stock; Dividends; Service Revenue; Rent Expense; and Utilities Expense.</t>
  </si>
  <si>
    <t>Prepare the income statement of Daniels Consulting for the month ended December 31, 2016.</t>
  </si>
  <si>
    <t>Prepare the statement of retained earnings for the month ended December 31, 2016.</t>
  </si>
  <si>
    <t>Prepare the balance sheet as of December 31, 2016.</t>
  </si>
  <si>
    <t>Calculate the return on assets for Daniel Consulting.</t>
  </si>
  <si>
    <t>DANIELS CONSULTING</t>
  </si>
  <si>
    <t>Average total assets = ($0 + $27,450) / 2 = $13,725</t>
  </si>
  <si>
    <t>Return on assets = Net income / Average total assets = $2,450 / $13,725 = 0.147 = 17.9%</t>
  </si>
  <si>
    <t xml:space="preserve">Greg's  Tunes has more assets.         </t>
  </si>
  <si>
    <t xml:space="preserve">Greg's  Tunes owes more to creditors.          </t>
  </si>
  <si>
    <t>Sal’s Silly Songs hs more stockholders' equity</t>
  </si>
  <si>
    <t xml:space="preserve">Greg’s Tunes earned more reenue . </t>
  </si>
  <si>
    <t>Sal’s Silly Songs is more profitable.</t>
  </si>
  <si>
    <t>How much in cash (including cash equivalents) did Starbucks Corporation have on September 29, 2013?</t>
  </si>
  <si>
    <t>What were the company’s total assets at September 29, 2013? At September 30, 2012?</t>
  </si>
  <si>
    <t>Write the company’s accounting equation at September 29, 2013.</t>
  </si>
  <si>
    <t>Identify total net sales (revenues) for the year ended September 29, 2013. How much did total revenue increase or decrease from 201s to 2013?</t>
  </si>
  <si>
    <t>How much net income (net earnings) or net loss did Starbucks earn for 2013 and for 2012?  Based on net income, was 2013 better or worse then 2012?</t>
  </si>
  <si>
    <t>Calculate Starbucks Corporation’s return on assets for year ending September 29, 2013.</t>
  </si>
  <si>
    <t>$2,575.7 (in millions)</t>
  </si>
  <si>
    <t>$11,516.7 (in millions) at September 29, 2013;</t>
  </si>
  <si>
    <t>$8,219.2 (in millions) at September 30, 2012</t>
  </si>
  <si>
    <t>$11,516.7         =            $7,034.4      +            $4,482.30</t>
  </si>
  <si>
    <t>$14,892.2 (in millions) for year ended September 29, 2013</t>
  </si>
  <si>
    <t>This is an increase of $1,592.7 (in millions) over 2012. ($14,892.2− $13,299.5)</t>
  </si>
  <si>
    <t>$8.3 (in millions) in 2013</t>
  </si>
  <si>
    <t>$1,383.8 (in millions) in 2012</t>
  </si>
  <si>
    <t>2012 was better than 2013.</t>
  </si>
  <si>
    <t>Average total assets = ($8,219.2 + $11,516.7) / 2 = $9,867.95 (rounded)</t>
  </si>
  <si>
    <t>Return on assets = $8.3 / $9,867.95 = 0.0008 = 0.08%</t>
  </si>
  <si>
    <t xml:space="preserve">Starbucks Corporation's return on assets (0.08%) </t>
  </si>
  <si>
    <t xml:space="preserve">was significantly lower than Green Mountain Coffee Roasters, Inc. (13.1%).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</si>
</sst>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 #,##0;[Red]&quot;$&quot;\ \-#,##0"/>
    <numFmt numFmtId="165" formatCode="_ &quot;$&quot;\ * #,##0_ ;_ &quot;$&quot;\ * \-#,##0_ ;_ &quot;$&quot;\ * &quot;-&quot;_ ;_ @_ "/>
    <numFmt numFmtId="166" formatCode="_ * #,##0_ ;_ * \-#,##0_ ;_ * &quot;-&quot;_ ;_ @_ "/>
    <numFmt numFmtId="167" formatCode="_ &quot;$&quot;\ * #,##0_ ;_ &quot;$&quot;\ * \-#,##0_ ;_ &quot;$&quot;\ * &quot;-&quot;??_ ;_ @_ "/>
    <numFmt numFmtId="168" formatCode="_(* #,##0_);_(* \(#,##0\);_(* &quot;0&quot;_);_(@_)"/>
    <numFmt numFmtId="169" formatCode="_(&quot;$&quot;* #,##0_);_(&quot;$&quot;* \(#,##0\);_(&quot;$&quot;* &quot;0&quot;_);_(@_)"/>
    <numFmt numFmtId="178" formatCode="_(&quot;$&quot;* #,##0_);_(&quot;$&quot;* \(#,##0\);_(&quot;$&quot;* &quot;-&quot;??_);_(@_)"/>
    <numFmt numFmtId="185" formatCode="_(* #,##0_);_(* \(#,##0\);_(* &quot;-&quot;??_);_(@_)"/>
  </numFmts>
  <fonts count="36" x14ac:knownFonts="1">
    <font>
      <sz val="11"/>
      <color theme="1"/>
      <name val="Calibri"/>
      <family val="2"/>
      <scheme val="minor"/>
    </font>
    <font>
      <sz val="11"/>
      <color indexed="8"/>
      <name val="Calibri"/>
      <family val="2"/>
    </font>
    <font>
      <sz val="12"/>
      <color indexed="8"/>
      <name val="Arial"/>
      <family val="2"/>
    </font>
    <font>
      <b/>
      <sz val="12"/>
      <color indexed="8"/>
      <name val="Arial"/>
      <family val="2"/>
    </font>
    <font>
      <b/>
      <sz val="12"/>
      <name val="Arial"/>
      <family val="2"/>
    </font>
    <font>
      <b/>
      <sz val="10"/>
      <name val="Arial"/>
      <family val="2"/>
    </font>
    <font>
      <sz val="12"/>
      <name val="Arial"/>
      <family val="2"/>
    </font>
    <font>
      <sz val="10"/>
      <name val="Arial"/>
      <family val="2"/>
    </font>
    <font>
      <sz val="11"/>
      <color indexed="8"/>
      <name val="Calibri"/>
      <family val="2"/>
    </font>
    <font>
      <sz val="12"/>
      <color indexed="8"/>
      <name val="Calibri"/>
      <family val="2"/>
    </font>
    <font>
      <sz val="11"/>
      <color indexed="8"/>
      <name val="Arial"/>
      <family val="2"/>
    </font>
    <font>
      <u/>
      <sz val="12"/>
      <color indexed="8"/>
      <name val="Arial"/>
      <family val="2"/>
    </font>
    <font>
      <sz val="11"/>
      <color indexed="8"/>
      <name val="Calibri"/>
      <family val="2"/>
    </font>
    <font>
      <b/>
      <sz val="10"/>
      <color indexed="8"/>
      <name val="Arial"/>
      <family val="2"/>
    </font>
    <font>
      <sz val="11"/>
      <color indexed="8"/>
      <name val="Times New Roman"/>
      <family val="1"/>
    </font>
    <font>
      <sz val="8"/>
      <color indexed="8"/>
      <name val="Times New Roman"/>
      <family val="1"/>
    </font>
    <font>
      <sz val="10"/>
      <color indexed="8"/>
      <name val="Arial"/>
      <family val="2"/>
    </font>
    <font>
      <b/>
      <sz val="11"/>
      <color indexed="8"/>
      <name val="Arial"/>
      <family val="2"/>
    </font>
    <font>
      <sz val="11"/>
      <color indexed="8"/>
      <name val="Arial"/>
      <family val="2"/>
    </font>
    <font>
      <sz val="8"/>
      <color indexed="8"/>
      <name val="Arial"/>
      <family val="2"/>
    </font>
    <font>
      <sz val="9.5"/>
      <color indexed="8"/>
      <name val="Arial"/>
      <family val="2"/>
    </font>
    <font>
      <sz val="9"/>
      <color indexed="8"/>
      <name val="Arial"/>
      <family val="2"/>
    </font>
    <font>
      <b/>
      <sz val="9"/>
      <color indexed="8"/>
      <name val="Arial"/>
      <family val="2"/>
    </font>
    <font>
      <b/>
      <sz val="8"/>
      <color indexed="8"/>
      <name val="Arial"/>
      <family val="2"/>
    </font>
    <font>
      <b/>
      <sz val="10"/>
      <color indexed="8"/>
      <name val="Arial"/>
      <family val="2"/>
    </font>
    <font>
      <b/>
      <sz val="9.5"/>
      <color indexed="8"/>
      <name val="Arial"/>
      <family val="2"/>
    </font>
    <font>
      <sz val="10"/>
      <color indexed="8"/>
      <name val="Arial"/>
      <family val="2"/>
    </font>
    <font>
      <sz val="8"/>
      <name val="Calibri"/>
      <family val="2"/>
    </font>
    <font>
      <sz val="9.5"/>
      <color indexed="8"/>
      <name val="Calibri"/>
      <family val="2"/>
    </font>
    <font>
      <sz val="11.5"/>
      <color indexed="8"/>
      <name val="Arial"/>
      <family val="2"/>
    </font>
    <font>
      <b/>
      <sz val="11.5"/>
      <color indexed="8"/>
      <name val="Arial"/>
      <family val="2"/>
    </font>
    <font>
      <sz val="11.5"/>
      <color indexed="8"/>
      <name val="Calibri"/>
      <family val="2"/>
    </font>
    <font>
      <sz val="11.5"/>
      <color indexed="8"/>
      <name val="Calibri"/>
      <family val="2"/>
    </font>
    <font>
      <u val="singleAccounting"/>
      <sz val="12"/>
      <name val="Arial"/>
      <family val="2"/>
    </font>
    <font>
      <u/>
      <sz val="12"/>
      <name val="Arial"/>
      <family val="2"/>
    </font>
    <font>
      <sz val="11"/>
      <color theme="1"/>
      <name val="Calibri"/>
      <family val="2"/>
      <scheme val="minor"/>
    </font>
  </fonts>
  <fills count="3">
    <fill>
      <patternFill patternType="none"/>
    </fill>
    <fill>
      <patternFill patternType="gray125"/>
    </fill>
    <fill>
      <patternFill patternType="solid">
        <fgColor indexed="43"/>
        <bgColor indexed="64"/>
      </patternFill>
    </fill>
  </fills>
  <borders count="5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23"/>
      </top>
      <bottom style="thin">
        <color indexed="23"/>
      </bottom>
      <diagonal/>
    </border>
    <border>
      <left/>
      <right/>
      <top style="thin">
        <color indexed="23"/>
      </top>
      <bottom style="thin">
        <color indexed="23"/>
      </bottom>
      <diagonal/>
    </border>
    <border>
      <left/>
      <right style="thin">
        <color indexed="64"/>
      </right>
      <top style="thin">
        <color indexed="23"/>
      </top>
      <bottom style="thin">
        <color indexed="23"/>
      </bottom>
      <diagonal/>
    </border>
    <border>
      <left style="thin">
        <color indexed="64"/>
      </left>
      <right/>
      <top style="thin">
        <color indexed="23"/>
      </top>
      <bottom style="thin">
        <color indexed="64"/>
      </bottom>
      <diagonal/>
    </border>
    <border>
      <left/>
      <right/>
      <top style="thin">
        <color indexed="23"/>
      </top>
      <bottom style="thin">
        <color indexed="64"/>
      </bottom>
      <diagonal/>
    </border>
    <border>
      <left/>
      <right style="thin">
        <color indexed="64"/>
      </right>
      <top style="thin">
        <color indexed="23"/>
      </top>
      <bottom style="thin">
        <color indexed="64"/>
      </bottom>
      <diagonal/>
    </border>
    <border>
      <left style="thin">
        <color indexed="64"/>
      </left>
      <right/>
      <top style="thin">
        <color indexed="64"/>
      </top>
      <bottom style="thin">
        <color indexed="23"/>
      </bottom>
      <diagonal/>
    </border>
    <border>
      <left/>
      <right/>
      <top style="thin">
        <color indexed="64"/>
      </top>
      <bottom style="thin">
        <color indexed="23"/>
      </bottom>
      <diagonal/>
    </border>
    <border>
      <left/>
      <right style="thin">
        <color indexed="64"/>
      </right>
      <top style="thin">
        <color indexed="64"/>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23"/>
      </top>
      <bottom style="thin">
        <color indexed="23"/>
      </bottom>
      <diagonal/>
    </border>
    <border>
      <left style="thin">
        <color indexed="64"/>
      </left>
      <right/>
      <top/>
      <bottom style="thin">
        <color indexed="23"/>
      </bottom>
      <diagonal/>
    </border>
    <border>
      <left/>
      <right/>
      <top/>
      <bottom style="thin">
        <color indexed="23"/>
      </bottom>
      <diagonal/>
    </border>
    <border>
      <left/>
      <right style="thin">
        <color indexed="64"/>
      </right>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23"/>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23"/>
      </top>
      <bottom/>
      <diagonal/>
    </border>
    <border>
      <left/>
      <right/>
      <top style="thin">
        <color indexed="23"/>
      </top>
      <bottom/>
      <diagonal/>
    </border>
    <border>
      <left style="thin">
        <color indexed="64"/>
      </left>
      <right/>
      <top style="thin">
        <color indexed="23"/>
      </top>
      <bottom/>
      <diagonal/>
    </border>
    <border>
      <left style="thin">
        <color indexed="64"/>
      </left>
      <right style="thin">
        <color indexed="64"/>
      </right>
      <top style="thin">
        <color indexed="64"/>
      </top>
      <bottom style="thin">
        <color indexed="23"/>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23"/>
      </bottom>
      <diagonal/>
    </border>
    <border>
      <left style="thin">
        <color indexed="64"/>
      </left>
      <right style="thin">
        <color indexed="64"/>
      </right>
      <top style="thin">
        <color indexed="23"/>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double">
        <color indexed="64"/>
      </bottom>
      <diagonal/>
    </border>
    <border>
      <left/>
      <right style="thin">
        <color indexed="23"/>
      </right>
      <top/>
      <bottom style="thin">
        <color indexed="23"/>
      </bottom>
      <diagonal/>
    </border>
    <border>
      <left/>
      <right style="thin">
        <color indexed="64"/>
      </right>
      <top style="double">
        <color indexed="64"/>
      </top>
      <bottom style="thin">
        <color indexed="23"/>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0" fontId="7" fillId="0" borderId="0"/>
  </cellStyleXfs>
  <cellXfs count="980">
    <xf numFmtId="0" fontId="0" fillId="0" borderId="0" xfId="0"/>
    <xf numFmtId="0" fontId="2" fillId="0" borderId="0" xfId="0" applyFont="1"/>
    <xf numFmtId="0" fontId="2" fillId="0" borderId="0" xfId="0" quotePrefix="1" applyFont="1"/>
    <xf numFmtId="0" fontId="2" fillId="2" borderId="1"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8" xfId="0" applyFont="1" applyFill="1" applyBorder="1"/>
    <xf numFmtId="0" fontId="2" fillId="2" borderId="9" xfId="0" applyFont="1" applyFill="1" applyBorder="1"/>
    <xf numFmtId="0" fontId="2" fillId="2" borderId="10" xfId="0" applyFont="1" applyFill="1" applyBorder="1"/>
    <xf numFmtId="0" fontId="2" fillId="2" borderId="11" xfId="0" applyFont="1" applyFill="1" applyBorder="1"/>
    <xf numFmtId="0" fontId="2" fillId="2" borderId="12" xfId="0" applyFont="1" applyFill="1" applyBorder="1"/>
    <xf numFmtId="0" fontId="2" fillId="2" borderId="13" xfId="0" applyFont="1" applyFill="1" applyBorder="1"/>
    <xf numFmtId="0" fontId="2" fillId="2" borderId="14" xfId="0" applyFont="1" applyFill="1" applyBorder="1"/>
    <xf numFmtId="0" fontId="2" fillId="2" borderId="15" xfId="0" applyFont="1" applyFill="1" applyBorder="1"/>
    <xf numFmtId="0" fontId="2" fillId="2" borderId="16" xfId="0" applyFont="1" applyFill="1" applyBorder="1"/>
    <xf numFmtId="0" fontId="3" fillId="0" borderId="0" xfId="0" applyFont="1"/>
    <xf numFmtId="0" fontId="2" fillId="2" borderId="17" xfId="0" applyFont="1" applyFill="1" applyBorder="1"/>
    <xf numFmtId="0" fontId="2" fillId="2" borderId="18" xfId="0" applyFont="1" applyFill="1" applyBorder="1"/>
    <xf numFmtId="0" fontId="2" fillId="2" borderId="19" xfId="0" applyFont="1" applyFill="1" applyBorder="1"/>
    <xf numFmtId="0" fontId="2"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vertical="top"/>
    </xf>
    <xf numFmtId="0" fontId="2" fillId="0" borderId="0" xfId="0" applyFont="1" applyAlignment="1"/>
    <xf numFmtId="0" fontId="3" fillId="0" borderId="0" xfId="0" applyFont="1" applyAlignment="1">
      <alignment vertical="top"/>
    </xf>
    <xf numFmtId="0" fontId="2" fillId="0" borderId="0" xfId="0" quotePrefix="1" applyFont="1" applyAlignment="1">
      <alignment vertical="top"/>
    </xf>
    <xf numFmtId="0" fontId="2" fillId="0" borderId="0" xfId="0" quotePrefix="1" applyFont="1" applyAlignment="1"/>
    <xf numFmtId="0" fontId="2" fillId="2" borderId="2" xfId="0" applyFont="1" applyFill="1" applyBorder="1" applyAlignment="1">
      <alignment vertical="top"/>
    </xf>
    <xf numFmtId="0" fontId="2" fillId="2" borderId="3" xfId="0" applyFont="1" applyFill="1" applyBorder="1" applyAlignment="1">
      <alignment vertical="top"/>
    </xf>
    <xf numFmtId="0" fontId="2" fillId="2" borderId="0" xfId="0" applyFont="1" applyFill="1" applyBorder="1" applyAlignment="1">
      <alignment vertical="top"/>
    </xf>
    <xf numFmtId="0" fontId="2" fillId="2" borderId="4" xfId="0" applyFont="1" applyFill="1" applyBorder="1" applyAlignment="1">
      <alignment vertical="top"/>
    </xf>
    <xf numFmtId="0" fontId="2" fillId="2" borderId="8" xfId="0" applyFont="1" applyFill="1" applyBorder="1" applyAlignment="1"/>
    <xf numFmtId="0" fontId="2" fillId="2" borderId="9" xfId="0" applyFont="1" applyFill="1" applyBorder="1" applyAlignment="1">
      <alignment vertical="top"/>
    </xf>
    <xf numFmtId="0" fontId="2" fillId="2" borderId="10" xfId="0" applyFont="1" applyFill="1" applyBorder="1" applyAlignment="1">
      <alignment vertical="top"/>
    </xf>
    <xf numFmtId="0" fontId="2" fillId="2" borderId="20" xfId="0" applyFont="1" applyFill="1" applyBorder="1" applyAlignment="1"/>
    <xf numFmtId="0" fontId="2" fillId="2" borderId="21" xfId="0" applyFont="1" applyFill="1" applyBorder="1" applyAlignment="1">
      <alignment vertical="top"/>
    </xf>
    <xf numFmtId="0" fontId="2" fillId="2" borderId="22" xfId="0" applyFont="1" applyFill="1" applyBorder="1" applyAlignment="1">
      <alignment vertical="top"/>
    </xf>
    <xf numFmtId="0" fontId="3" fillId="2" borderId="23" xfId="0" applyFont="1" applyFill="1" applyBorder="1" applyAlignment="1">
      <alignment vertical="top"/>
    </xf>
    <xf numFmtId="0" fontId="3" fillId="2" borderId="24" xfId="0" applyFont="1" applyFill="1" applyBorder="1" applyAlignment="1">
      <alignment vertical="top"/>
    </xf>
    <xf numFmtId="0" fontId="2" fillId="2" borderId="23" xfId="0" applyFont="1" applyFill="1" applyBorder="1"/>
    <xf numFmtId="0" fontId="2" fillId="2" borderId="21" xfId="0" applyFont="1" applyFill="1" applyBorder="1"/>
    <xf numFmtId="0" fontId="2" fillId="2" borderId="14" xfId="0" applyFont="1" applyFill="1" applyBorder="1" applyAlignment="1"/>
    <xf numFmtId="0" fontId="2" fillId="2" borderId="15" xfId="0" applyFont="1" applyFill="1" applyBorder="1" applyAlignment="1">
      <alignment vertical="top"/>
    </xf>
    <xf numFmtId="0" fontId="2" fillId="2" borderId="16" xfId="0" applyFont="1" applyFill="1" applyBorder="1" applyAlignment="1">
      <alignment vertical="top"/>
    </xf>
    <xf numFmtId="0" fontId="6" fillId="2" borderId="4" xfId="0" applyFont="1" applyFill="1" applyBorder="1" applyAlignment="1">
      <alignment horizontal="right"/>
    </xf>
    <xf numFmtId="0" fontId="6" fillId="2" borderId="19" xfId="0" applyFont="1" applyFill="1" applyBorder="1" applyAlignment="1">
      <alignment horizontal="right"/>
    </xf>
    <xf numFmtId="0" fontId="6" fillId="2" borderId="10" xfId="0" applyFont="1" applyFill="1" applyBorder="1" applyAlignment="1">
      <alignment horizontal="right"/>
    </xf>
    <xf numFmtId="0" fontId="6" fillId="2" borderId="25" xfId="0" applyFont="1" applyFill="1" applyBorder="1" applyAlignment="1">
      <alignment horizontal="right"/>
    </xf>
    <xf numFmtId="0" fontId="6" fillId="2" borderId="14" xfId="4" applyFont="1" applyFill="1" applyBorder="1" applyAlignment="1">
      <alignment vertical="top"/>
    </xf>
    <xf numFmtId="0" fontId="0" fillId="2" borderId="15" xfId="0" applyFill="1" applyBorder="1" applyAlignment="1">
      <alignment vertical="top"/>
    </xf>
    <xf numFmtId="0" fontId="6" fillId="2" borderId="8" xfId="4" applyFont="1" applyFill="1" applyBorder="1" applyAlignment="1">
      <alignment vertical="top"/>
    </xf>
    <xf numFmtId="0" fontId="6" fillId="2" borderId="9" xfId="4" applyFont="1" applyFill="1" applyBorder="1" applyAlignment="1">
      <alignment vertical="top"/>
    </xf>
    <xf numFmtId="0" fontId="0" fillId="2" borderId="9" xfId="0" applyFill="1" applyBorder="1" applyAlignment="1">
      <alignment vertical="top"/>
    </xf>
    <xf numFmtId="0" fontId="6" fillId="2" borderId="11" xfId="4" applyFont="1" applyFill="1" applyBorder="1" applyAlignment="1">
      <alignment vertical="top"/>
    </xf>
    <xf numFmtId="0" fontId="0" fillId="2" borderId="12" xfId="0" applyFill="1" applyBorder="1" applyAlignment="1">
      <alignment vertical="top"/>
    </xf>
    <xf numFmtId="0" fontId="0" fillId="2" borderId="8" xfId="0" applyFill="1" applyBorder="1" applyAlignment="1">
      <alignment vertical="top"/>
    </xf>
    <xf numFmtId="0" fontId="2" fillId="2" borderId="24" xfId="0" applyFont="1" applyFill="1" applyBorder="1"/>
    <xf numFmtId="0" fontId="2" fillId="2" borderId="26" xfId="0" applyFont="1" applyFill="1" applyBorder="1" applyAlignment="1">
      <alignment vertical="top"/>
    </xf>
    <xf numFmtId="0" fontId="2" fillId="2" borderId="5" xfId="0" applyFont="1" applyFill="1" applyBorder="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0" fontId="3" fillId="2" borderId="27" xfId="0" applyFont="1" applyFill="1" applyBorder="1" applyAlignment="1">
      <alignment vertical="top"/>
    </xf>
    <xf numFmtId="6" fontId="2" fillId="2" borderId="0" xfId="0" applyNumberFormat="1" applyFont="1" applyFill="1" applyBorder="1" applyAlignment="1">
      <alignment vertical="top"/>
    </xf>
    <xf numFmtId="3" fontId="2" fillId="2" borderId="6" xfId="0" applyNumberFormat="1" applyFont="1" applyFill="1" applyBorder="1" applyAlignment="1">
      <alignment vertical="top"/>
    </xf>
    <xf numFmtId="0" fontId="2" fillId="2" borderId="28" xfId="0" applyFont="1" applyFill="1" applyBorder="1" applyAlignment="1">
      <alignment vertical="top"/>
    </xf>
    <xf numFmtId="0" fontId="2" fillId="2" borderId="29" xfId="0" applyFont="1" applyFill="1" applyBorder="1" applyAlignment="1">
      <alignment vertical="top"/>
    </xf>
    <xf numFmtId="0" fontId="2" fillId="2" borderId="8" xfId="0" applyFont="1" applyFill="1" applyBorder="1" applyAlignment="1">
      <alignment vertical="top"/>
    </xf>
    <xf numFmtId="0" fontId="2" fillId="2" borderId="26" xfId="0" applyFont="1" applyFill="1" applyBorder="1" applyAlignment="1">
      <alignment vertical="top" wrapText="1"/>
    </xf>
    <xf numFmtId="0" fontId="2" fillId="2" borderId="0" xfId="0" applyFont="1" applyFill="1" applyBorder="1" applyAlignment="1">
      <alignment vertical="top" wrapText="1"/>
    </xf>
    <xf numFmtId="0" fontId="2" fillId="2" borderId="5" xfId="0" applyFont="1" applyFill="1" applyBorder="1" applyAlignment="1">
      <alignment vertical="top" wrapText="1"/>
    </xf>
    <xf numFmtId="0" fontId="2" fillId="2" borderId="6" xfId="0" applyFont="1" applyFill="1" applyBorder="1" applyAlignment="1">
      <alignment vertical="top" wrapText="1"/>
    </xf>
    <xf numFmtId="0" fontId="2" fillId="2" borderId="8" xfId="0" applyFont="1" applyFill="1" applyBorder="1" applyAlignment="1">
      <alignment vertical="top" wrapText="1"/>
    </xf>
    <xf numFmtId="0" fontId="2" fillId="2" borderId="9" xfId="0" applyFont="1" applyFill="1" applyBorder="1" applyAlignment="1">
      <alignment vertical="top" wrapText="1"/>
    </xf>
    <xf numFmtId="0" fontId="2" fillId="2" borderId="15" xfId="0" applyFont="1" applyFill="1" applyBorder="1" applyAlignment="1">
      <alignment vertical="top" wrapText="1"/>
    </xf>
    <xf numFmtId="0" fontId="2" fillId="2" borderId="11" xfId="0" applyFont="1" applyFill="1" applyBorder="1" applyAlignment="1">
      <alignment vertical="top" wrapText="1"/>
    </xf>
    <xf numFmtId="0" fontId="2" fillId="2" borderId="12" xfId="0" applyFont="1" applyFill="1" applyBorder="1" applyAlignment="1">
      <alignment vertical="top" wrapText="1"/>
    </xf>
    <xf numFmtId="0" fontId="2" fillId="2" borderId="13" xfId="0" applyFont="1" applyFill="1" applyBorder="1" applyAlignment="1">
      <alignment vertical="top"/>
    </xf>
    <xf numFmtId="0" fontId="2" fillId="2" borderId="20" xfId="0" applyFont="1" applyFill="1" applyBorder="1" applyAlignment="1">
      <alignment vertical="top" wrapText="1"/>
    </xf>
    <xf numFmtId="0" fontId="2" fillId="2" borderId="21" xfId="0" applyFont="1" applyFill="1" applyBorder="1" applyAlignment="1">
      <alignment vertical="top" wrapText="1"/>
    </xf>
    <xf numFmtId="0" fontId="2" fillId="2" borderId="20" xfId="0" applyFont="1" applyFill="1" applyBorder="1"/>
    <xf numFmtId="0" fontId="2" fillId="2" borderId="30" xfId="0" applyFont="1" applyFill="1" applyBorder="1"/>
    <xf numFmtId="0" fontId="2" fillId="0" borderId="0" xfId="0" applyFont="1" applyAlignment="1">
      <alignment horizontal="left" vertical="top"/>
    </xf>
    <xf numFmtId="0" fontId="2" fillId="2" borderId="12" xfId="0" applyFont="1" applyFill="1" applyBorder="1" applyAlignment="1">
      <alignment vertical="top"/>
    </xf>
    <xf numFmtId="0" fontId="2" fillId="2" borderId="31" xfId="0" applyFont="1" applyFill="1" applyBorder="1" applyAlignment="1">
      <alignment vertical="top"/>
    </xf>
    <xf numFmtId="0" fontId="2" fillId="0" borderId="0" xfId="0" quotePrefix="1" applyFont="1" applyAlignment="1">
      <alignment horizontal="left" vertical="top"/>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2" fillId="2" borderId="14" xfId="0" applyFont="1" applyFill="1" applyBorder="1" applyAlignment="1">
      <alignment vertical="top"/>
    </xf>
    <xf numFmtId="0" fontId="2" fillId="0" borderId="0" xfId="0" quotePrefix="1" applyFont="1" applyAlignment="1">
      <alignment horizontal="left" vertical="top" wrapText="1"/>
    </xf>
    <xf numFmtId="0" fontId="2" fillId="2" borderId="27" xfId="0" applyFont="1" applyFill="1" applyBorder="1"/>
    <xf numFmtId="0" fontId="2" fillId="2" borderId="26" xfId="0" applyFont="1" applyFill="1" applyBorder="1"/>
    <xf numFmtId="0" fontId="2" fillId="2" borderId="0" xfId="0" applyFont="1" applyFill="1" applyBorder="1"/>
    <xf numFmtId="0" fontId="2" fillId="2" borderId="32" xfId="0" applyFont="1" applyFill="1" applyBorder="1"/>
    <xf numFmtId="0" fontId="2" fillId="2" borderId="1" xfId="0" quotePrefix="1" applyFont="1" applyFill="1" applyBorder="1"/>
    <xf numFmtId="0" fontId="2" fillId="2" borderId="8" xfId="0" quotePrefix="1" applyFont="1" applyFill="1" applyBorder="1"/>
    <xf numFmtId="0" fontId="2" fillId="2" borderId="11" xfId="0" quotePrefix="1" applyFont="1" applyFill="1" applyBorder="1"/>
    <xf numFmtId="0" fontId="2" fillId="2" borderId="5" xfId="0" quotePrefix="1" applyFont="1" applyFill="1" applyBorder="1"/>
    <xf numFmtId="0" fontId="2" fillId="2" borderId="33" xfId="0" applyFont="1" applyFill="1" applyBorder="1" applyAlignment="1">
      <alignment vertical="top"/>
    </xf>
    <xf numFmtId="0" fontId="2" fillId="2" borderId="32" xfId="0" quotePrefix="1" applyFont="1" applyFill="1" applyBorder="1"/>
    <xf numFmtId="0" fontId="3" fillId="2" borderId="0" xfId="0" applyFont="1" applyFill="1" applyBorder="1" applyAlignment="1">
      <alignment horizontal="center" vertical="top"/>
    </xf>
    <xf numFmtId="42" fontId="2" fillId="2" borderId="0" xfId="0" applyNumberFormat="1" applyFont="1" applyFill="1" applyBorder="1" applyAlignment="1">
      <alignment vertical="top"/>
    </xf>
    <xf numFmtId="42" fontId="2" fillId="2" borderId="4" xfId="0" applyNumberFormat="1" applyFont="1" applyFill="1" applyBorder="1" applyAlignment="1">
      <alignment vertical="top"/>
    </xf>
    <xf numFmtId="42" fontId="3" fillId="2" borderId="7" xfId="0" applyNumberFormat="1" applyFont="1" applyFill="1" applyBorder="1" applyAlignment="1">
      <alignment horizontal="center" vertical="top"/>
    </xf>
    <xf numFmtId="42" fontId="2" fillId="2" borderId="6" xfId="0" applyNumberFormat="1" applyFont="1" applyFill="1" applyBorder="1" applyAlignment="1">
      <alignment vertical="top"/>
    </xf>
    <xf numFmtId="0" fontId="2" fillId="2" borderId="22" xfId="0" applyFont="1" applyFill="1" applyBorder="1"/>
    <xf numFmtId="0" fontId="3" fillId="0" borderId="0" xfId="0" quotePrefix="1" applyFont="1" applyAlignment="1"/>
    <xf numFmtId="0" fontId="2" fillId="2" borderId="3" xfId="0" applyFont="1" applyFill="1" applyBorder="1" applyAlignment="1">
      <alignment horizontal="center"/>
    </xf>
    <xf numFmtId="0" fontId="2" fillId="2" borderId="10" xfId="0" applyFont="1" applyFill="1" applyBorder="1" applyAlignment="1">
      <alignment horizontal="center"/>
    </xf>
    <xf numFmtId="0" fontId="2" fillId="2" borderId="7" xfId="0" applyFont="1" applyFill="1" applyBorder="1" applyAlignment="1">
      <alignment horizontal="center"/>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2" fillId="2" borderId="21" xfId="0" applyFont="1" applyFill="1" applyBorder="1" applyAlignment="1">
      <alignment horizontal="center" vertical="top"/>
    </xf>
    <xf numFmtId="0" fontId="2" fillId="2" borderId="9" xfId="0" applyFont="1" applyFill="1" applyBorder="1" applyAlignment="1">
      <alignment horizontal="center" vertical="top"/>
    </xf>
    <xf numFmtId="0" fontId="2" fillId="2" borderId="11" xfId="0" applyFont="1" applyFill="1" applyBorder="1" applyAlignment="1"/>
    <xf numFmtId="0" fontId="2" fillId="2" borderId="12" xfId="0" applyFont="1" applyFill="1" applyBorder="1" applyAlignment="1">
      <alignment horizontal="center" vertical="top"/>
    </xf>
    <xf numFmtId="164" fontId="2" fillId="2" borderId="20" xfId="0" applyNumberFormat="1" applyFont="1" applyFill="1" applyBorder="1" applyAlignment="1"/>
    <xf numFmtId="164" fontId="2" fillId="2" borderId="21" xfId="0" applyNumberFormat="1" applyFont="1" applyFill="1" applyBorder="1" applyAlignment="1">
      <alignment vertical="top"/>
    </xf>
    <xf numFmtId="164" fontId="2" fillId="2" borderId="9" xfId="0" applyNumberFormat="1" applyFont="1" applyFill="1" applyBorder="1" applyAlignment="1">
      <alignment vertical="top"/>
    </xf>
    <xf numFmtId="164" fontId="2" fillId="2" borderId="10" xfId="0" applyNumberFormat="1" applyFont="1" applyFill="1" applyBorder="1" applyAlignment="1">
      <alignment horizontal="left" vertical="top"/>
    </xf>
    <xf numFmtId="0" fontId="2" fillId="2" borderId="22" xfId="0" applyFont="1" applyFill="1" applyBorder="1" applyAlignment="1">
      <alignment horizontal="center" vertical="top"/>
    </xf>
    <xf numFmtId="0" fontId="2" fillId="2" borderId="22" xfId="0" applyFont="1" applyFill="1" applyBorder="1" applyAlignment="1">
      <alignment horizontal="left" vertical="top"/>
    </xf>
    <xf numFmtId="0" fontId="2" fillId="2" borderId="12" xfId="0" applyFont="1" applyFill="1" applyBorder="1" applyAlignment="1">
      <alignment horizontal="center"/>
    </xf>
    <xf numFmtId="164" fontId="2" fillId="2" borderId="21" xfId="0" applyNumberFormat="1" applyFont="1" applyFill="1" applyBorder="1" applyAlignment="1">
      <alignment horizontal="center" vertical="top"/>
    </xf>
    <xf numFmtId="164" fontId="2" fillId="2" borderId="9" xfId="0" applyNumberFormat="1" applyFont="1" applyFill="1" applyBorder="1" applyAlignment="1">
      <alignment horizontal="center" vertical="top"/>
    </xf>
    <xf numFmtId="0" fontId="2" fillId="2" borderId="1" xfId="0" applyFont="1" applyFill="1" applyBorder="1" applyAlignment="1"/>
    <xf numFmtId="0" fontId="2" fillId="2" borderId="5" xfId="0" applyFont="1" applyFill="1" applyBorder="1" applyAlignment="1"/>
    <xf numFmtId="0" fontId="2" fillId="2" borderId="2" xfId="0" applyFont="1" applyFill="1" applyBorder="1" applyAlignment="1">
      <alignment horizontal="center" vertical="top"/>
    </xf>
    <xf numFmtId="164" fontId="2" fillId="2" borderId="22" xfId="0" applyNumberFormat="1" applyFont="1" applyFill="1" applyBorder="1" applyAlignment="1">
      <alignment horizontal="center" vertical="top"/>
    </xf>
    <xf numFmtId="0" fontId="9" fillId="2" borderId="21" xfId="0" applyFont="1" applyFill="1" applyBorder="1" applyAlignment="1">
      <alignment vertical="top"/>
    </xf>
    <xf numFmtId="164" fontId="3" fillId="2" borderId="22" xfId="0" applyNumberFormat="1" applyFont="1" applyFill="1" applyBorder="1" applyAlignment="1">
      <alignment horizontal="center" vertical="top"/>
    </xf>
    <xf numFmtId="164" fontId="3" fillId="2" borderId="10" xfId="0" applyNumberFormat="1" applyFont="1" applyFill="1" applyBorder="1" applyAlignment="1">
      <alignment horizontal="left" vertical="top"/>
    </xf>
    <xf numFmtId="164" fontId="3" fillId="2" borderId="9" xfId="0" applyNumberFormat="1" applyFont="1" applyFill="1" applyBorder="1" applyAlignment="1">
      <alignment vertical="top"/>
    </xf>
    <xf numFmtId="0" fontId="2" fillId="2" borderId="13" xfId="0" applyFont="1" applyFill="1" applyBorder="1" applyAlignment="1">
      <alignment horizontal="center"/>
    </xf>
    <xf numFmtId="0" fontId="6" fillId="2" borderId="8" xfId="0" applyFont="1" applyFill="1" applyBorder="1" applyAlignment="1">
      <alignment vertical="top"/>
    </xf>
    <xf numFmtId="0" fontId="6" fillId="2" borderId="11" xfId="0" applyFont="1" applyFill="1" applyBorder="1" applyAlignment="1">
      <alignment vertical="top"/>
    </xf>
    <xf numFmtId="0" fontId="0" fillId="2" borderId="13" xfId="0" applyFill="1" applyBorder="1" applyAlignment="1">
      <alignment vertical="top"/>
    </xf>
    <xf numFmtId="0" fontId="6" fillId="2" borderId="9" xfId="0" applyFont="1" applyFill="1" applyBorder="1" applyAlignment="1">
      <alignment vertical="top"/>
    </xf>
    <xf numFmtId="165" fontId="2" fillId="2" borderId="34" xfId="0" applyNumberFormat="1" applyFont="1" applyFill="1" applyBorder="1"/>
    <xf numFmtId="165" fontId="2" fillId="2" borderId="10" xfId="0" applyNumberFormat="1" applyFont="1" applyFill="1" applyBorder="1"/>
    <xf numFmtId="166" fontId="2" fillId="2" borderId="19" xfId="0" applyNumberFormat="1" applyFont="1" applyFill="1" applyBorder="1"/>
    <xf numFmtId="166" fontId="2" fillId="2" borderId="10" xfId="0" applyNumberFormat="1" applyFont="1" applyFill="1" applyBorder="1"/>
    <xf numFmtId="166" fontId="2" fillId="2" borderId="35" xfId="0" applyNumberFormat="1" applyFont="1" applyFill="1" applyBorder="1"/>
    <xf numFmtId="166" fontId="2" fillId="2" borderId="22" xfId="0" applyNumberFormat="1" applyFont="1" applyFill="1" applyBorder="1"/>
    <xf numFmtId="0" fontId="3" fillId="2" borderId="28" xfId="0" applyFont="1" applyFill="1" applyBorder="1" applyAlignment="1">
      <alignment horizontal="center" vertical="top"/>
    </xf>
    <xf numFmtId="0" fontId="3" fillId="2" borderId="24" xfId="0" applyFont="1" applyFill="1" applyBorder="1" applyAlignment="1">
      <alignment horizontal="center" vertical="top"/>
    </xf>
    <xf numFmtId="0" fontId="2" fillId="2" borderId="27" xfId="0" applyFont="1" applyFill="1" applyBorder="1" applyAlignment="1">
      <alignment vertical="top" wrapText="1"/>
    </xf>
    <xf numFmtId="0" fontId="2" fillId="2" borderId="23" xfId="0" applyFont="1" applyFill="1" applyBorder="1" applyAlignment="1">
      <alignment vertical="top" wrapText="1"/>
    </xf>
    <xf numFmtId="0" fontId="2" fillId="2" borderId="24" xfId="0" applyFont="1" applyFill="1" applyBorder="1" applyAlignment="1">
      <alignment horizontal="center" vertical="top"/>
    </xf>
    <xf numFmtId="164" fontId="2" fillId="2" borderId="10" xfId="0" applyNumberFormat="1" applyFont="1" applyFill="1" applyBorder="1" applyAlignment="1">
      <alignment horizontal="center" vertical="top"/>
    </xf>
    <xf numFmtId="0" fontId="2" fillId="2" borderId="10" xfId="0" applyFont="1" applyFill="1" applyBorder="1" applyAlignment="1">
      <alignment horizontal="center" vertical="top"/>
    </xf>
    <xf numFmtId="167" fontId="2" fillId="2" borderId="0" xfId="0" applyNumberFormat="1" applyFont="1" applyFill="1" applyBorder="1" applyAlignment="1">
      <alignment horizontal="center" vertical="top"/>
    </xf>
    <xf numFmtId="167" fontId="2" fillId="2" borderId="4" xfId="0" applyNumberFormat="1" applyFont="1" applyFill="1" applyBorder="1" applyAlignment="1">
      <alignment horizontal="center" vertical="top"/>
    </xf>
    <xf numFmtId="167" fontId="2" fillId="2" borderId="9" xfId="0" applyNumberFormat="1" applyFont="1" applyFill="1" applyBorder="1" applyAlignment="1">
      <alignment horizontal="center" vertical="top"/>
    </xf>
    <xf numFmtId="167" fontId="3" fillId="2" borderId="10" xfId="0" applyNumberFormat="1" applyFont="1" applyFill="1" applyBorder="1" applyAlignment="1">
      <alignment horizontal="center" vertical="top"/>
    </xf>
    <xf numFmtId="167" fontId="2" fillId="2" borderId="10" xfId="0" applyNumberFormat="1" applyFont="1" applyFill="1" applyBorder="1" applyAlignment="1">
      <alignment horizontal="center" vertical="top"/>
    </xf>
    <xf numFmtId="0" fontId="2" fillId="2" borderId="20" xfId="0" applyFont="1" applyFill="1" applyBorder="1" applyAlignment="1">
      <alignment vertical="top"/>
    </xf>
    <xf numFmtId="0" fontId="2" fillId="2" borderId="12" xfId="0" applyFont="1" applyFill="1" applyBorder="1" applyAlignment="1">
      <alignment horizontal="center" vertical="top" wrapText="1"/>
    </xf>
    <xf numFmtId="0" fontId="2" fillId="2" borderId="13" xfId="0" applyFont="1" applyFill="1" applyBorder="1" applyAlignment="1">
      <alignment horizontal="center" vertical="top"/>
    </xf>
    <xf numFmtId="0" fontId="2" fillId="2" borderId="11" xfId="0" applyFont="1" applyFill="1" applyBorder="1" applyAlignment="1">
      <alignment vertical="top"/>
    </xf>
    <xf numFmtId="0" fontId="2" fillId="2" borderId="27" xfId="0" applyFont="1" applyFill="1" applyBorder="1" applyAlignment="1">
      <alignment vertical="top"/>
    </xf>
    <xf numFmtId="0" fontId="2" fillId="2" borderId="23" xfId="0" applyFont="1" applyFill="1" applyBorder="1" applyAlignment="1">
      <alignment vertical="top"/>
    </xf>
    <xf numFmtId="0" fontId="2" fillId="2" borderId="23" xfId="0" applyFont="1" applyFill="1" applyBorder="1" applyAlignment="1">
      <alignment horizontal="center" vertical="top"/>
    </xf>
    <xf numFmtId="0" fontId="2" fillId="2" borderId="24" xfId="0" applyFont="1" applyFill="1" applyBorder="1" applyAlignment="1">
      <alignment vertical="top"/>
    </xf>
    <xf numFmtId="164" fontId="2" fillId="2" borderId="0" xfId="0" applyNumberFormat="1" applyFont="1" applyFill="1" applyBorder="1" applyAlignment="1">
      <alignment horizontal="center" vertical="top"/>
    </xf>
    <xf numFmtId="0" fontId="2" fillId="2" borderId="0" xfId="0" applyFont="1" applyFill="1" applyBorder="1" applyAlignment="1">
      <alignment horizontal="center" vertical="top"/>
    </xf>
    <xf numFmtId="0" fontId="9" fillId="2" borderId="23" xfId="0" applyFont="1" applyFill="1" applyBorder="1" applyAlignment="1">
      <alignment horizontal="center" vertical="top"/>
    </xf>
    <xf numFmtId="0" fontId="11" fillId="2" borderId="14" xfId="0" applyFont="1" applyFill="1" applyBorder="1" applyAlignment="1">
      <alignment vertical="top"/>
    </xf>
    <xf numFmtId="165" fontId="2" fillId="2" borderId="0" xfId="0" applyNumberFormat="1" applyFont="1" applyFill="1" applyBorder="1" applyAlignment="1">
      <alignment horizontal="center" vertical="top"/>
    </xf>
    <xf numFmtId="165" fontId="2" fillId="2" borderId="9" xfId="0" applyNumberFormat="1" applyFont="1" applyFill="1" applyBorder="1" applyAlignment="1">
      <alignment horizontal="center" vertical="top"/>
    </xf>
    <xf numFmtId="0" fontId="9" fillId="2" borderId="0" xfId="0" applyFont="1" applyFill="1" applyBorder="1" applyAlignment="1">
      <alignment horizontal="center" vertical="top"/>
    </xf>
    <xf numFmtId="3" fontId="6" fillId="2" borderId="10" xfId="0" applyNumberFormat="1" applyFont="1" applyFill="1" applyBorder="1" applyAlignment="1">
      <alignment horizontal="right"/>
    </xf>
    <xf numFmtId="165" fontId="6" fillId="2" borderId="10" xfId="0" applyNumberFormat="1" applyFont="1" applyFill="1" applyBorder="1" applyAlignment="1">
      <alignment horizontal="right"/>
    </xf>
    <xf numFmtId="165" fontId="6" fillId="2" borderId="19" xfId="0" applyNumberFormat="1" applyFont="1" applyFill="1" applyBorder="1" applyAlignment="1">
      <alignment horizontal="right"/>
    </xf>
    <xf numFmtId="165" fontId="6" fillId="2" borderId="34" xfId="0" applyNumberFormat="1" applyFont="1" applyFill="1" applyBorder="1" applyAlignment="1">
      <alignment horizontal="right"/>
    </xf>
    <xf numFmtId="166" fontId="6" fillId="2" borderId="10" xfId="0" applyNumberFormat="1" applyFont="1" applyFill="1" applyBorder="1" applyAlignment="1">
      <alignment horizontal="right"/>
    </xf>
    <xf numFmtId="0" fontId="6" fillId="2" borderId="10" xfId="0" applyFont="1" applyFill="1" applyBorder="1" applyAlignment="1">
      <alignment vertical="top"/>
    </xf>
    <xf numFmtId="166" fontId="6" fillId="2" borderId="36" xfId="0" applyNumberFormat="1" applyFont="1" applyFill="1" applyBorder="1" applyAlignment="1">
      <alignment horizontal="right"/>
    </xf>
    <xf numFmtId="0" fontId="2" fillId="2" borderId="3" xfId="0" applyFont="1" applyFill="1" applyBorder="1" applyAlignment="1">
      <alignment horizontal="center" vertical="top"/>
    </xf>
    <xf numFmtId="0" fontId="2" fillId="2" borderId="30" xfId="0" applyFont="1" applyFill="1" applyBorder="1" applyAlignment="1">
      <alignment horizontal="center" vertical="top"/>
    </xf>
    <xf numFmtId="0" fontId="2" fillId="0" borderId="0" xfId="0" applyFont="1" applyAlignment="1">
      <alignment horizontal="center"/>
    </xf>
    <xf numFmtId="0" fontId="3" fillId="2" borderId="23" xfId="0" applyFont="1" applyFill="1" applyBorder="1" applyAlignment="1">
      <alignment horizontal="center" vertical="top"/>
    </xf>
    <xf numFmtId="0" fontId="2" fillId="0" borderId="0" xfId="0" applyFont="1" applyAlignment="1">
      <alignment horizontal="center" vertical="top"/>
    </xf>
    <xf numFmtId="0" fontId="2" fillId="0" borderId="0" xfId="0" applyFont="1" applyAlignment="1">
      <alignment horizontal="center" vertical="top" wrapText="1"/>
    </xf>
    <xf numFmtId="0" fontId="10" fillId="2" borderId="29" xfId="0" applyFont="1" applyFill="1" applyBorder="1" applyAlignment="1">
      <alignment horizontal="right" vertical="top"/>
    </xf>
    <xf numFmtId="166" fontId="10" fillId="2" borderId="26" xfId="0" applyNumberFormat="1" applyFont="1" applyFill="1" applyBorder="1" applyAlignment="1">
      <alignment horizontal="right" vertical="top"/>
    </xf>
    <xf numFmtId="166" fontId="10" fillId="2" borderId="0" xfId="0" applyNumberFormat="1" applyFont="1" applyFill="1" applyBorder="1" applyAlignment="1">
      <alignment horizontal="center" vertical="top"/>
    </xf>
    <xf numFmtId="166" fontId="10" fillId="2" borderId="0" xfId="0" applyNumberFormat="1" applyFont="1" applyFill="1" applyBorder="1" applyAlignment="1">
      <alignment horizontal="right" vertical="top"/>
    </xf>
    <xf numFmtId="166" fontId="10" fillId="2" borderId="4" xfId="0" applyNumberFormat="1" applyFont="1" applyFill="1" applyBorder="1" applyAlignment="1">
      <alignment horizontal="right" vertical="top"/>
    </xf>
    <xf numFmtId="17" fontId="10" fillId="2" borderId="19" xfId="0" applyNumberFormat="1" applyFont="1" applyFill="1" applyBorder="1" applyAlignment="1">
      <alignment horizontal="right" vertical="top"/>
    </xf>
    <xf numFmtId="166" fontId="10" fillId="2" borderId="11" xfId="0" applyNumberFormat="1" applyFont="1" applyFill="1" applyBorder="1" applyAlignment="1">
      <alignment horizontal="right" vertical="top"/>
    </xf>
    <xf numFmtId="166" fontId="10" fillId="2" borderId="9" xfId="0" applyNumberFormat="1" applyFont="1" applyFill="1" applyBorder="1" applyAlignment="1">
      <alignment horizontal="center" vertical="top"/>
    </xf>
    <xf numFmtId="166" fontId="10" fillId="2" borderId="9" xfId="0" applyNumberFormat="1" applyFont="1" applyFill="1" applyBorder="1" applyAlignment="1">
      <alignment horizontal="right" vertical="top"/>
    </xf>
    <xf numFmtId="166" fontId="10" fillId="2" borderId="12" xfId="0" applyNumberFormat="1" applyFont="1" applyFill="1" applyBorder="1" applyAlignment="1">
      <alignment horizontal="right" vertical="top"/>
    </xf>
    <xf numFmtId="166" fontId="10" fillId="2" borderId="10" xfId="0" applyNumberFormat="1" applyFont="1" applyFill="1" applyBorder="1" applyAlignment="1">
      <alignment horizontal="right" vertical="top"/>
    </xf>
    <xf numFmtId="0" fontId="10" fillId="2" borderId="19" xfId="0" applyFont="1" applyFill="1" applyBorder="1" applyAlignment="1">
      <alignment horizontal="right" vertical="top"/>
    </xf>
    <xf numFmtId="166" fontId="10" fillId="2" borderId="21" xfId="0" applyNumberFormat="1" applyFont="1" applyFill="1" applyBorder="1" applyAlignment="1">
      <alignment horizontal="right" vertical="top"/>
    </xf>
    <xf numFmtId="166" fontId="10" fillId="2" borderId="13" xfId="0" applyNumberFormat="1" applyFont="1" applyFill="1" applyBorder="1" applyAlignment="1">
      <alignment horizontal="right" vertical="top"/>
    </xf>
    <xf numFmtId="166" fontId="10" fillId="2" borderId="22" xfId="0" applyNumberFormat="1" applyFont="1" applyFill="1" applyBorder="1" applyAlignment="1">
      <alignment horizontal="right" vertical="top"/>
    </xf>
    <xf numFmtId="0" fontId="10" fillId="2" borderId="36" xfId="0" applyFont="1" applyFill="1" applyBorder="1" applyAlignment="1">
      <alignment horizontal="right" vertical="top"/>
    </xf>
    <xf numFmtId="166" fontId="10" fillId="2" borderId="32" xfId="0" applyNumberFormat="1" applyFont="1" applyFill="1" applyBorder="1" applyAlignment="1">
      <alignment horizontal="right" vertical="top"/>
    </xf>
    <xf numFmtId="166" fontId="10" fillId="2" borderId="31" xfId="0" applyNumberFormat="1" applyFont="1" applyFill="1" applyBorder="1" applyAlignment="1">
      <alignment horizontal="center" vertical="top"/>
    </xf>
    <xf numFmtId="166" fontId="10" fillId="2" borderId="31" xfId="0" applyNumberFormat="1" applyFont="1" applyFill="1" applyBorder="1" applyAlignment="1">
      <alignment horizontal="right" vertical="top"/>
    </xf>
    <xf numFmtId="166" fontId="10" fillId="2" borderId="30" xfId="0" applyNumberFormat="1" applyFont="1" applyFill="1" applyBorder="1" applyAlignment="1">
      <alignment horizontal="right" vertical="top"/>
    </xf>
    <xf numFmtId="0" fontId="10" fillId="2" borderId="34" xfId="0" applyFont="1" applyFill="1" applyBorder="1" applyAlignment="1">
      <alignment horizontal="right" vertical="top"/>
    </xf>
    <xf numFmtId="0" fontId="2" fillId="2" borderId="10" xfId="0" applyFont="1" applyFill="1" applyBorder="1" applyAlignment="1">
      <alignment horizontal="left" vertical="top"/>
    </xf>
    <xf numFmtId="49" fontId="2" fillId="2" borderId="5" xfId="0" applyNumberFormat="1" applyFont="1" applyFill="1" applyBorder="1" applyAlignment="1">
      <alignment horizontal="left" vertical="top"/>
    </xf>
    <xf numFmtId="49" fontId="2" fillId="2" borderId="5" xfId="0" applyNumberFormat="1" applyFont="1" applyFill="1" applyBorder="1"/>
    <xf numFmtId="0" fontId="6" fillId="2" borderId="14" xfId="0" applyFont="1" applyFill="1" applyBorder="1" applyAlignment="1">
      <alignment vertical="top"/>
    </xf>
    <xf numFmtId="0" fontId="2" fillId="2" borderId="9" xfId="0" applyFont="1" applyFill="1" applyBorder="1" applyAlignment="1">
      <alignment horizontal="left" vertical="top"/>
    </xf>
    <xf numFmtId="0" fontId="6" fillId="2" borderId="8" xfId="4" applyFont="1" applyFill="1" applyBorder="1" applyAlignment="1">
      <alignment horizontal="left" vertical="top"/>
    </xf>
    <xf numFmtId="0" fontId="2" fillId="2" borderId="14" xfId="0" applyFont="1" applyFill="1" applyBorder="1" applyAlignment="1">
      <alignment horizontal="left" vertical="top"/>
    </xf>
    <xf numFmtId="0" fontId="2" fillId="2" borderId="15" xfId="0" applyFont="1" applyFill="1" applyBorder="1" applyAlignment="1">
      <alignment horizontal="left" vertical="top"/>
    </xf>
    <xf numFmtId="0" fontId="2" fillId="2" borderId="16" xfId="0" applyFont="1" applyFill="1" applyBorder="1" applyAlignment="1">
      <alignment horizontal="left" vertical="top"/>
    </xf>
    <xf numFmtId="0" fontId="2" fillId="2" borderId="8" xfId="0" applyFont="1" applyFill="1" applyBorder="1" applyAlignment="1">
      <alignment horizontal="left" vertical="top"/>
    </xf>
    <xf numFmtId="0" fontId="2" fillId="2" borderId="3" xfId="0" applyFont="1" applyFill="1" applyBorder="1" applyAlignment="1">
      <alignment horizontal="left"/>
    </xf>
    <xf numFmtId="0" fontId="2" fillId="2" borderId="10" xfId="0" applyFont="1" applyFill="1" applyBorder="1" applyAlignment="1">
      <alignment horizontal="left"/>
    </xf>
    <xf numFmtId="0" fontId="2" fillId="2" borderId="13" xfId="0" applyFont="1" applyFill="1" applyBorder="1" applyAlignment="1">
      <alignment horizontal="left"/>
    </xf>
    <xf numFmtId="0" fontId="6" fillId="2" borderId="8" xfId="0" applyFont="1" applyFill="1" applyBorder="1" applyAlignment="1">
      <alignment horizontal="left" vertical="top" indent="5"/>
    </xf>
    <xf numFmtId="42" fontId="2" fillId="2" borderId="19" xfId="0" applyNumberFormat="1" applyFont="1" applyFill="1" applyBorder="1"/>
    <xf numFmtId="42" fontId="2" fillId="2" borderId="10" xfId="0" applyNumberFormat="1" applyFont="1" applyFill="1" applyBorder="1"/>
    <xf numFmtId="41" fontId="2" fillId="2" borderId="13" xfId="0" applyNumberFormat="1" applyFont="1" applyFill="1" applyBorder="1"/>
    <xf numFmtId="41" fontId="2" fillId="2" borderId="22" xfId="0" applyNumberFormat="1" applyFont="1" applyFill="1" applyBorder="1"/>
    <xf numFmtId="41" fontId="2" fillId="2" borderId="10" xfId="0" applyNumberFormat="1" applyFont="1" applyFill="1" applyBorder="1"/>
    <xf numFmtId="41" fontId="2" fillId="2" borderId="25" xfId="0" applyNumberFormat="1" applyFont="1" applyFill="1" applyBorder="1"/>
    <xf numFmtId="41" fontId="2" fillId="2" borderId="19" xfId="0" applyNumberFormat="1" applyFont="1" applyFill="1" applyBorder="1"/>
    <xf numFmtId="0" fontId="2" fillId="2" borderId="7" xfId="0" applyFont="1" applyFill="1" applyBorder="1" applyAlignment="1">
      <alignment horizontal="left"/>
    </xf>
    <xf numFmtId="42" fontId="2" fillId="2" borderId="19" xfId="0" applyNumberFormat="1" applyFont="1" applyFill="1" applyBorder="1" applyAlignment="1">
      <alignment vertical="top"/>
    </xf>
    <xf numFmtId="42" fontId="2" fillId="2" borderId="10" xfId="0" applyNumberFormat="1" applyFont="1" applyFill="1" applyBorder="1" applyAlignment="1">
      <alignment vertical="top"/>
    </xf>
    <xf numFmtId="41" fontId="2" fillId="2" borderId="19" xfId="0" applyNumberFormat="1" applyFont="1" applyFill="1" applyBorder="1" applyAlignment="1">
      <alignment vertical="top"/>
    </xf>
    <xf numFmtId="41" fontId="2" fillId="2" borderId="10" xfId="0" applyNumberFormat="1" applyFont="1" applyFill="1" applyBorder="1" applyAlignment="1">
      <alignment vertical="top"/>
    </xf>
    <xf numFmtId="41" fontId="2" fillId="2" borderId="16" xfId="0" applyNumberFormat="1" applyFont="1" applyFill="1" applyBorder="1" applyAlignment="1">
      <alignment vertical="top"/>
    </xf>
    <xf numFmtId="42" fontId="2" fillId="2" borderId="0" xfId="0" applyNumberFormat="1" applyFont="1" applyFill="1" applyBorder="1" applyAlignment="1">
      <alignment horizontal="center" vertical="top"/>
    </xf>
    <xf numFmtId="42" fontId="2" fillId="2" borderId="9" xfId="0" applyNumberFormat="1" applyFont="1" applyFill="1" applyBorder="1" applyAlignment="1">
      <alignment horizontal="center" vertical="top"/>
    </xf>
    <xf numFmtId="42" fontId="2" fillId="2" borderId="4" xfId="0" applyNumberFormat="1" applyFont="1" applyFill="1" applyBorder="1" applyAlignment="1">
      <alignment horizontal="center" vertical="top"/>
    </xf>
    <xf numFmtId="42" fontId="2" fillId="2" borderId="10" xfId="0" applyNumberFormat="1" applyFont="1" applyFill="1" applyBorder="1" applyAlignment="1">
      <alignment horizontal="center" vertical="top"/>
    </xf>
    <xf numFmtId="41" fontId="2" fillId="0" borderId="0" xfId="0" applyNumberFormat="1" applyFont="1" applyAlignment="1">
      <alignment vertical="top"/>
    </xf>
    <xf numFmtId="0" fontId="6" fillId="2" borderId="8" xfId="4" applyFont="1" applyFill="1" applyBorder="1" applyAlignment="1">
      <alignment horizontal="center" vertical="top"/>
    </xf>
    <xf numFmtId="0" fontId="6" fillId="2" borderId="9" xfId="4" applyFont="1" applyFill="1" applyBorder="1" applyAlignment="1">
      <alignment horizontal="center" vertical="top"/>
    </xf>
    <xf numFmtId="0" fontId="2" fillId="2" borderId="2" xfId="0" applyFont="1" applyFill="1" applyBorder="1" applyAlignment="1"/>
    <xf numFmtId="0" fontId="2" fillId="2" borderId="6" xfId="0" applyFont="1" applyFill="1" applyBorder="1" applyAlignment="1"/>
    <xf numFmtId="0" fontId="2" fillId="2" borderId="21" xfId="0" applyFont="1" applyFill="1" applyBorder="1" applyAlignment="1"/>
    <xf numFmtId="0" fontId="2" fillId="2" borderId="9" xfId="0" applyFont="1" applyFill="1" applyBorder="1" applyAlignment="1"/>
    <xf numFmtId="0" fontId="2" fillId="2" borderId="15" xfId="0" applyFont="1" applyFill="1" applyBorder="1" applyAlignment="1"/>
    <xf numFmtId="0" fontId="6" fillId="2" borderId="13" xfId="0" applyFont="1" applyFill="1" applyBorder="1" applyAlignment="1">
      <alignment horizontal="right"/>
    </xf>
    <xf numFmtId="0" fontId="6" fillId="2" borderId="2" xfId="0" applyFont="1" applyFill="1" applyBorder="1" applyAlignment="1">
      <alignment horizontal="right"/>
    </xf>
    <xf numFmtId="0" fontId="6" fillId="2" borderId="9" xfId="0" applyFont="1" applyFill="1" applyBorder="1" applyAlignment="1">
      <alignment horizontal="right"/>
    </xf>
    <xf numFmtId="0" fontId="6" fillId="2" borderId="21" xfId="0" applyFont="1" applyFill="1" applyBorder="1" applyAlignment="1">
      <alignment horizontal="right"/>
    </xf>
    <xf numFmtId="0" fontId="6" fillId="2" borderId="12" xfId="0" applyFont="1" applyFill="1" applyBorder="1" applyAlignment="1">
      <alignment horizontal="right"/>
    </xf>
    <xf numFmtId="41" fontId="6" fillId="2" borderId="10" xfId="0" applyNumberFormat="1" applyFont="1" applyFill="1" applyBorder="1" applyAlignment="1">
      <alignment horizontal="right"/>
    </xf>
    <xf numFmtId="0" fontId="0" fillId="2" borderId="9" xfId="0" applyFill="1" applyBorder="1" applyAlignment="1">
      <alignment horizontal="left" vertical="top"/>
    </xf>
    <xf numFmtId="42" fontId="6" fillId="2" borderId="10" xfId="0" applyNumberFormat="1" applyFont="1" applyFill="1" applyBorder="1" applyAlignment="1">
      <alignment horizontal="right"/>
    </xf>
    <xf numFmtId="42" fontId="6" fillId="2" borderId="37" xfId="0" applyNumberFormat="1" applyFont="1" applyFill="1" applyBorder="1" applyAlignment="1">
      <alignment horizontal="right"/>
    </xf>
    <xf numFmtId="42" fontId="6" fillId="2" borderId="9" xfId="0" applyNumberFormat="1" applyFont="1" applyFill="1" applyBorder="1" applyAlignment="1">
      <alignment horizontal="right"/>
    </xf>
    <xf numFmtId="41" fontId="6" fillId="2" borderId="9" xfId="0" applyNumberFormat="1" applyFont="1" applyFill="1" applyBorder="1" applyAlignment="1">
      <alignment horizontal="right"/>
    </xf>
    <xf numFmtId="41" fontId="6" fillId="2" borderId="12" xfId="0" applyNumberFormat="1" applyFont="1" applyFill="1" applyBorder="1" applyAlignment="1">
      <alignment horizontal="right"/>
    </xf>
    <xf numFmtId="41" fontId="6" fillId="2" borderId="30" xfId="0" applyNumberFormat="1" applyFont="1" applyFill="1" applyBorder="1" applyAlignment="1">
      <alignment horizontal="right"/>
    </xf>
    <xf numFmtId="0" fontId="6" fillId="2" borderId="3" xfId="4" applyFont="1" applyFill="1" applyBorder="1" applyAlignment="1">
      <alignment horizontal="left" vertical="top" wrapText="1"/>
    </xf>
    <xf numFmtId="165" fontId="6" fillId="2" borderId="10" xfId="4" applyNumberFormat="1" applyFont="1" applyFill="1" applyBorder="1" applyAlignment="1">
      <alignment vertical="top"/>
    </xf>
    <xf numFmtId="166" fontId="6" fillId="2" borderId="10" xfId="4" applyNumberFormat="1" applyFont="1" applyFill="1" applyBorder="1" applyAlignment="1">
      <alignment horizontal="left" vertical="top"/>
    </xf>
    <xf numFmtId="0" fontId="6" fillId="2" borderId="10" xfId="4" applyFont="1" applyFill="1" applyBorder="1" applyAlignment="1">
      <alignment horizontal="left" vertical="top" wrapText="1"/>
    </xf>
    <xf numFmtId="165" fontId="6" fillId="2" borderId="37" xfId="4" applyNumberFormat="1" applyFont="1" applyFill="1" applyBorder="1" applyAlignment="1">
      <alignment horizontal="left" vertical="top" wrapText="1"/>
    </xf>
    <xf numFmtId="165" fontId="6" fillId="2" borderId="37" xfId="4" applyNumberFormat="1" applyFont="1" applyFill="1" applyBorder="1" applyAlignment="1">
      <alignment vertical="top"/>
    </xf>
    <xf numFmtId="0" fontId="6" fillId="2" borderId="10" xfId="4" applyFont="1" applyFill="1" applyBorder="1" applyAlignment="1">
      <alignment vertical="top"/>
    </xf>
    <xf numFmtId="0" fontId="6" fillId="2" borderId="3" xfId="4" applyFont="1" applyFill="1" applyBorder="1" applyAlignment="1">
      <alignment vertical="top"/>
    </xf>
    <xf numFmtId="0" fontId="6" fillId="2" borderId="20" xfId="4" applyFont="1" applyFill="1" applyBorder="1" applyAlignment="1">
      <alignment vertical="top"/>
    </xf>
    <xf numFmtId="0" fontId="0" fillId="2" borderId="21" xfId="0" applyFill="1" applyBorder="1" applyAlignment="1">
      <alignment vertical="top"/>
    </xf>
    <xf numFmtId="0" fontId="6" fillId="2" borderId="4" xfId="4" applyFont="1" applyFill="1" applyBorder="1" applyAlignment="1">
      <alignment horizontal="left" vertical="top" wrapText="1"/>
    </xf>
    <xf numFmtId="0" fontId="6" fillId="2" borderId="4" xfId="4" applyFont="1" applyFill="1" applyBorder="1" applyAlignment="1">
      <alignment vertical="top"/>
    </xf>
    <xf numFmtId="42" fontId="2" fillId="2" borderId="37" xfId="0" applyNumberFormat="1" applyFont="1" applyFill="1" applyBorder="1"/>
    <xf numFmtId="42" fontId="2" fillId="2" borderId="9" xfId="0" applyNumberFormat="1" applyFont="1" applyFill="1" applyBorder="1"/>
    <xf numFmtId="41" fontId="2" fillId="2" borderId="9" xfId="0" applyNumberFormat="1" applyFont="1" applyFill="1" applyBorder="1"/>
    <xf numFmtId="41" fontId="2" fillId="2" borderId="12" xfId="0" applyNumberFormat="1" applyFont="1" applyFill="1" applyBorder="1"/>
    <xf numFmtId="41" fontId="2" fillId="2" borderId="21" xfId="0" applyNumberFormat="1" applyFont="1" applyFill="1" applyBorder="1"/>
    <xf numFmtId="166" fontId="2" fillId="2" borderId="21" xfId="0" applyNumberFormat="1" applyFont="1" applyFill="1" applyBorder="1"/>
    <xf numFmtId="166" fontId="2" fillId="2" borderId="9" xfId="0" applyNumberFormat="1" applyFont="1" applyFill="1" applyBorder="1"/>
    <xf numFmtId="42" fontId="3" fillId="2" borderId="2" xfId="0" applyNumberFormat="1" applyFont="1" applyFill="1" applyBorder="1" applyAlignment="1">
      <alignment horizontal="center" vertical="top"/>
    </xf>
    <xf numFmtId="41" fontId="2" fillId="2" borderId="9" xfId="0" applyNumberFormat="1" applyFont="1" applyFill="1" applyBorder="1" applyAlignment="1"/>
    <xf numFmtId="3" fontId="2" fillId="2" borderId="9" xfId="0" applyNumberFormat="1" applyFont="1" applyFill="1" applyBorder="1" applyAlignment="1"/>
    <xf numFmtId="41" fontId="3" fillId="2" borderId="9" xfId="0" applyNumberFormat="1" applyFont="1" applyFill="1" applyBorder="1" applyAlignment="1">
      <alignment horizontal="center"/>
    </xf>
    <xf numFmtId="0" fontId="3" fillId="2" borderId="9" xfId="0" applyFont="1" applyFill="1" applyBorder="1" applyAlignment="1">
      <alignment horizontal="center"/>
    </xf>
    <xf numFmtId="41" fontId="2" fillId="2" borderId="10" xfId="0" applyNumberFormat="1" applyFont="1" applyFill="1" applyBorder="1" applyAlignment="1"/>
    <xf numFmtId="41" fontId="3" fillId="2" borderId="30" xfId="0" applyNumberFormat="1" applyFont="1" applyFill="1" applyBorder="1" applyAlignment="1">
      <alignment vertical="top"/>
    </xf>
    <xf numFmtId="168" fontId="2" fillId="2" borderId="19" xfId="0" applyNumberFormat="1" applyFont="1" applyFill="1" applyBorder="1" applyAlignment="1">
      <alignment vertical="top"/>
    </xf>
    <xf numFmtId="164" fontId="3" fillId="2" borderId="0" xfId="0" applyNumberFormat="1" applyFont="1" applyFill="1" applyBorder="1" applyAlignment="1">
      <alignment horizontal="center" vertical="top"/>
    </xf>
    <xf numFmtId="41" fontId="3" fillId="2" borderId="19" xfId="0" applyNumberFormat="1" applyFont="1" applyFill="1" applyBorder="1"/>
    <xf numFmtId="165" fontId="6" fillId="2" borderId="37" xfId="0" applyNumberFormat="1" applyFont="1" applyFill="1" applyBorder="1" applyAlignment="1">
      <alignment horizontal="right"/>
    </xf>
    <xf numFmtId="165" fontId="6" fillId="2" borderId="9" xfId="0" applyNumberFormat="1" applyFont="1" applyFill="1" applyBorder="1" applyAlignment="1">
      <alignment horizontal="right"/>
    </xf>
    <xf numFmtId="166" fontId="6" fillId="2" borderId="9" xfId="0" applyNumberFormat="1" applyFont="1" applyFill="1" applyBorder="1" applyAlignment="1">
      <alignment horizontal="right"/>
    </xf>
    <xf numFmtId="166" fontId="6" fillId="2" borderId="30" xfId="0" applyNumberFormat="1" applyFont="1" applyFill="1" applyBorder="1" applyAlignment="1">
      <alignment horizontal="right"/>
    </xf>
    <xf numFmtId="166" fontId="6" fillId="2" borderId="16" xfId="0" applyNumberFormat="1" applyFont="1" applyFill="1" applyBorder="1" applyAlignment="1">
      <alignment horizontal="right"/>
    </xf>
    <xf numFmtId="0" fontId="6" fillId="2" borderId="20" xfId="0" applyFont="1" applyFill="1" applyBorder="1" applyAlignment="1">
      <alignment vertical="top"/>
    </xf>
    <xf numFmtId="165" fontId="6" fillId="2" borderId="10" xfId="4" applyNumberFormat="1" applyFont="1" applyFill="1" applyBorder="1" applyAlignment="1">
      <alignment horizontal="left" vertical="top"/>
    </xf>
    <xf numFmtId="165" fontId="6" fillId="2" borderId="37" xfId="4" applyNumberFormat="1" applyFont="1" applyFill="1" applyBorder="1" applyAlignment="1">
      <alignment horizontal="left" vertical="top"/>
    </xf>
    <xf numFmtId="166" fontId="6" fillId="2" borderId="10" xfId="4" applyNumberFormat="1" applyFont="1" applyFill="1" applyBorder="1" applyAlignment="1">
      <alignment vertical="top"/>
    </xf>
    <xf numFmtId="166" fontId="6" fillId="2" borderId="30" xfId="4" applyNumberFormat="1" applyFont="1" applyFill="1" applyBorder="1" applyAlignment="1">
      <alignment vertical="top"/>
    </xf>
    <xf numFmtId="166" fontId="6" fillId="2" borderId="16" xfId="4" applyNumberFormat="1" applyFont="1" applyFill="1" applyBorder="1" applyAlignment="1">
      <alignment vertical="top"/>
    </xf>
    <xf numFmtId="166" fontId="6" fillId="2" borderId="13" xfId="0" applyNumberFormat="1" applyFont="1" applyFill="1" applyBorder="1" applyAlignment="1">
      <alignment horizontal="right"/>
    </xf>
    <xf numFmtId="0" fontId="2" fillId="0" borderId="0" xfId="0" applyFont="1" applyBorder="1"/>
    <xf numFmtId="166" fontId="6" fillId="2" borderId="12" xfId="0" applyNumberFormat="1" applyFont="1" applyFill="1" applyBorder="1" applyAlignment="1">
      <alignment horizontal="right"/>
    </xf>
    <xf numFmtId="166" fontId="6" fillId="2" borderId="21" xfId="0" applyNumberFormat="1" applyFont="1" applyFill="1" applyBorder="1" applyAlignment="1">
      <alignment horizontal="right"/>
    </xf>
    <xf numFmtId="165" fontId="6" fillId="2" borderId="10" xfId="4" applyNumberFormat="1" applyFont="1" applyFill="1" applyBorder="1" applyAlignment="1">
      <alignment horizontal="left" vertical="top" wrapText="1"/>
    </xf>
    <xf numFmtId="166" fontId="6" fillId="2" borderId="10" xfId="4" applyNumberFormat="1" applyFont="1" applyFill="1" applyBorder="1" applyAlignment="1">
      <alignment horizontal="left" vertical="top" wrapText="1"/>
    </xf>
    <xf numFmtId="165" fontId="2" fillId="2" borderId="38" xfId="0" applyNumberFormat="1" applyFont="1" applyFill="1" applyBorder="1"/>
    <xf numFmtId="42" fontId="10" fillId="2" borderId="26" xfId="0" applyNumberFormat="1" applyFont="1" applyFill="1" applyBorder="1" applyAlignment="1">
      <alignment horizontal="right" vertical="top"/>
    </xf>
    <xf numFmtId="42" fontId="10" fillId="2" borderId="0" xfId="0" applyNumberFormat="1" applyFont="1" applyFill="1" applyBorder="1" applyAlignment="1">
      <alignment horizontal="center" vertical="top"/>
    </xf>
    <xf numFmtId="42" fontId="10" fillId="2" borderId="0" xfId="0" applyNumberFormat="1" applyFont="1" applyFill="1" applyBorder="1" applyAlignment="1">
      <alignment horizontal="right" vertical="top"/>
    </xf>
    <xf numFmtId="42" fontId="10" fillId="2" borderId="20" xfId="0" applyNumberFormat="1" applyFont="1" applyFill="1" applyBorder="1" applyAlignment="1">
      <alignment horizontal="right" vertical="top"/>
    </xf>
    <xf numFmtId="42" fontId="10" fillId="2" borderId="9" xfId="0" applyNumberFormat="1" applyFont="1" applyFill="1" applyBorder="1" applyAlignment="1">
      <alignment horizontal="center" vertical="top"/>
    </xf>
    <xf numFmtId="42" fontId="10" fillId="2" borderId="9" xfId="0" applyNumberFormat="1" applyFont="1" applyFill="1" applyBorder="1" applyAlignment="1">
      <alignment horizontal="right" vertical="top"/>
    </xf>
    <xf numFmtId="42" fontId="10" fillId="2" borderId="21" xfId="0" applyNumberFormat="1" applyFont="1" applyFill="1" applyBorder="1" applyAlignment="1">
      <alignment horizontal="right" vertical="top"/>
    </xf>
    <xf numFmtId="42" fontId="10" fillId="2" borderId="8" xfId="0" applyNumberFormat="1" applyFont="1" applyFill="1" applyBorder="1" applyAlignment="1">
      <alignment horizontal="right" vertical="top"/>
    </xf>
    <xf numFmtId="42" fontId="10" fillId="2" borderId="39" xfId="0" applyNumberFormat="1" applyFont="1" applyFill="1" applyBorder="1" applyAlignment="1">
      <alignment horizontal="right" vertical="top"/>
    </xf>
    <xf numFmtId="42" fontId="10" fillId="2" borderId="40" xfId="0" applyNumberFormat="1" applyFont="1" applyFill="1" applyBorder="1" applyAlignment="1">
      <alignment horizontal="center" vertical="top"/>
    </xf>
    <xf numFmtId="42" fontId="10" fillId="2" borderId="40" xfId="0" applyNumberFormat="1" applyFont="1" applyFill="1" applyBorder="1" applyAlignment="1">
      <alignment horizontal="right" vertical="top"/>
    </xf>
    <xf numFmtId="42" fontId="10" fillId="2" borderId="37" xfId="0" applyNumberFormat="1" applyFont="1" applyFill="1" applyBorder="1" applyAlignment="1">
      <alignment horizontal="right" vertical="top"/>
    </xf>
    <xf numFmtId="41" fontId="10" fillId="2" borderId="9" xfId="0" applyNumberFormat="1" applyFont="1" applyFill="1" applyBorder="1" applyAlignment="1">
      <alignment horizontal="center" vertical="top"/>
    </xf>
    <xf numFmtId="41" fontId="10" fillId="2" borderId="9" xfId="0" applyNumberFormat="1" applyFont="1" applyFill="1" applyBorder="1" applyAlignment="1">
      <alignment horizontal="right" vertical="top"/>
    </xf>
    <xf numFmtId="41" fontId="10" fillId="2" borderId="31" xfId="0" applyNumberFormat="1" applyFont="1" applyFill="1" applyBorder="1" applyAlignment="1">
      <alignment horizontal="center" vertical="top"/>
    </xf>
    <xf numFmtId="0" fontId="2" fillId="0" borderId="0" xfId="0" applyFont="1" applyAlignment="1">
      <alignment horizontal="right"/>
    </xf>
    <xf numFmtId="0" fontId="15" fillId="0" borderId="0" xfId="0" applyFont="1" applyAlignment="1">
      <alignment horizontal="right" vertical="center"/>
    </xf>
    <xf numFmtId="0" fontId="14" fillId="0" borderId="0" xfId="0" applyFont="1" applyAlignment="1">
      <alignment vertical="center" wrapText="1"/>
    </xf>
    <xf numFmtId="0" fontId="15" fillId="0" borderId="0" xfId="0" applyFont="1" applyAlignment="1">
      <alignment horizontal="center" vertical="center"/>
    </xf>
    <xf numFmtId="0" fontId="10" fillId="2" borderId="28" xfId="0" applyFont="1" applyFill="1" applyBorder="1" applyAlignment="1">
      <alignment vertical="top"/>
    </xf>
    <xf numFmtId="0" fontId="17" fillId="2" borderId="23" xfId="0" applyFont="1" applyFill="1" applyBorder="1" applyAlignment="1">
      <alignment horizontal="center" vertical="top"/>
    </xf>
    <xf numFmtId="0" fontId="17" fillId="2" borderId="23" xfId="0" applyFont="1" applyFill="1" applyBorder="1" applyAlignment="1">
      <alignment vertical="top"/>
    </xf>
    <xf numFmtId="6" fontId="18" fillId="2" borderId="0" xfId="0" applyNumberFormat="1" applyFont="1" applyFill="1" applyAlignment="1">
      <alignment horizontal="right" vertical="center" wrapText="1"/>
    </xf>
    <xf numFmtId="6" fontId="18" fillId="2" borderId="0" xfId="0" applyNumberFormat="1" applyFont="1" applyFill="1" applyBorder="1" applyAlignment="1">
      <alignment horizontal="right" vertical="center" wrapText="1"/>
    </xf>
    <xf numFmtId="6" fontId="18" fillId="2" borderId="0" xfId="0" applyNumberFormat="1" applyFont="1" applyFill="1" applyBorder="1" applyAlignment="1">
      <alignment horizontal="right" vertical="center"/>
    </xf>
    <xf numFmtId="6" fontId="18" fillId="2" borderId="8" xfId="0" applyNumberFormat="1" applyFont="1" applyFill="1" applyBorder="1" applyAlignment="1">
      <alignment horizontal="right" vertical="center" wrapText="1"/>
    </xf>
    <xf numFmtId="6" fontId="18" fillId="2" borderId="9" xfId="0" applyNumberFormat="1" applyFont="1" applyFill="1" applyBorder="1" applyAlignment="1">
      <alignment horizontal="right" vertical="center" wrapText="1"/>
    </xf>
    <xf numFmtId="0" fontId="18" fillId="2" borderId="9" xfId="0" applyFont="1" applyFill="1" applyBorder="1" applyAlignment="1">
      <alignment horizontal="right" vertical="center"/>
    </xf>
    <xf numFmtId="0" fontId="18" fillId="2" borderId="31" xfId="0" applyFont="1" applyFill="1" applyBorder="1" applyAlignment="1">
      <alignment vertical="center"/>
    </xf>
    <xf numFmtId="0" fontId="18" fillId="2" borderId="31" xfId="0" applyFont="1" applyFill="1" applyBorder="1" applyAlignment="1">
      <alignment horizontal="right" vertical="center" wrapText="1"/>
    </xf>
    <xf numFmtId="0" fontId="18" fillId="2" borderId="31" xfId="0" applyFont="1" applyFill="1" applyBorder="1" applyAlignment="1">
      <alignment horizontal="right" vertical="center"/>
    </xf>
    <xf numFmtId="6" fontId="18" fillId="2" borderId="39" xfId="0" applyNumberFormat="1" applyFont="1" applyFill="1" applyBorder="1" applyAlignment="1">
      <alignment horizontal="right" vertical="center"/>
    </xf>
    <xf numFmtId="6" fontId="18" fillId="2" borderId="40" xfId="0" applyNumberFormat="1" applyFont="1" applyFill="1" applyBorder="1" applyAlignment="1">
      <alignment horizontal="right" vertical="center"/>
    </xf>
    <xf numFmtId="6" fontId="18" fillId="2" borderId="40" xfId="0" applyNumberFormat="1" applyFont="1" applyFill="1" applyBorder="1" applyAlignment="1">
      <alignment horizontal="right" vertical="center" wrapText="1"/>
    </xf>
    <xf numFmtId="6" fontId="18" fillId="2" borderId="37" xfId="0" applyNumberFormat="1" applyFont="1" applyFill="1" applyBorder="1" applyAlignment="1">
      <alignment horizontal="right" vertical="center"/>
    </xf>
    <xf numFmtId="6" fontId="18" fillId="2" borderId="20" xfId="0" applyNumberFormat="1" applyFont="1" applyFill="1" applyBorder="1" applyAlignment="1">
      <alignment horizontal="right" vertical="center" wrapText="1"/>
    </xf>
    <xf numFmtId="6" fontId="18" fillId="2" borderId="21" xfId="0" applyNumberFormat="1" applyFont="1" applyFill="1" applyBorder="1" applyAlignment="1">
      <alignment horizontal="right" vertical="center" wrapText="1"/>
    </xf>
    <xf numFmtId="0" fontId="18" fillId="2" borderId="11" xfId="0" applyFont="1" applyFill="1" applyBorder="1" applyAlignment="1">
      <alignment horizontal="right" vertical="center" wrapText="1"/>
    </xf>
    <xf numFmtId="0" fontId="18" fillId="2" borderId="12" xfId="0" applyFont="1" applyFill="1" applyBorder="1" applyAlignment="1">
      <alignment horizontal="right" vertical="center" wrapText="1"/>
    </xf>
    <xf numFmtId="0" fontId="18" fillId="2" borderId="26" xfId="0" applyFont="1" applyFill="1" applyBorder="1" applyAlignment="1">
      <alignment horizontal="right" vertical="center"/>
    </xf>
    <xf numFmtId="0" fontId="18" fillId="2" borderId="11" xfId="0" applyFont="1" applyFill="1" applyBorder="1" applyAlignment="1">
      <alignment horizontal="right" vertical="center"/>
    </xf>
    <xf numFmtId="0" fontId="18" fillId="2" borderId="12" xfId="0" applyFont="1" applyFill="1" applyBorder="1" applyAlignment="1">
      <alignment horizontal="right" vertical="center"/>
    </xf>
    <xf numFmtId="6" fontId="18" fillId="2" borderId="14" xfId="0" applyNumberFormat="1" applyFont="1" applyFill="1" applyBorder="1" applyAlignment="1">
      <alignment horizontal="right" vertical="center"/>
    </xf>
    <xf numFmtId="3" fontId="18" fillId="2" borderId="30" xfId="0" applyNumberFormat="1" applyFont="1" applyFill="1" applyBorder="1" applyAlignment="1">
      <alignment horizontal="right" vertical="center"/>
    </xf>
    <xf numFmtId="6" fontId="16" fillId="2" borderId="41" xfId="0" applyNumberFormat="1" applyFont="1" applyFill="1" applyBorder="1" applyAlignment="1">
      <alignment horizontal="right" vertical="center"/>
    </xf>
    <xf numFmtId="3" fontId="16" fillId="2" borderId="0" xfId="0" applyNumberFormat="1" applyFont="1" applyFill="1" applyBorder="1" applyAlignment="1">
      <alignment horizontal="right" vertical="center"/>
    </xf>
    <xf numFmtId="0" fontId="16" fillId="2" borderId="0" xfId="0" applyFont="1" applyFill="1" applyBorder="1" applyAlignment="1">
      <alignment horizontal="right" vertical="center"/>
    </xf>
    <xf numFmtId="0" fontId="16" fillId="2" borderId="4" xfId="0" applyFont="1" applyFill="1" applyBorder="1" applyAlignment="1">
      <alignment horizontal="right" vertical="center"/>
    </xf>
    <xf numFmtId="6" fontId="16" fillId="2" borderId="0" xfId="0" applyNumberFormat="1" applyFont="1" applyFill="1" applyBorder="1" applyAlignment="1">
      <alignment horizontal="right" vertical="center"/>
    </xf>
    <xf numFmtId="6" fontId="16" fillId="2" borderId="4" xfId="0" applyNumberFormat="1" applyFont="1" applyFill="1" applyBorder="1" applyAlignment="1">
      <alignment horizontal="right" vertical="center"/>
    </xf>
    <xf numFmtId="3" fontId="16" fillId="2" borderId="9" xfId="0" applyNumberFormat="1" applyFont="1" applyFill="1" applyBorder="1" applyAlignment="1">
      <alignment horizontal="right" vertical="center"/>
    </xf>
    <xf numFmtId="0" fontId="16" fillId="2" borderId="9" xfId="0" applyFont="1" applyFill="1" applyBorder="1" applyAlignment="1">
      <alignment horizontal="right" vertical="center"/>
    </xf>
    <xf numFmtId="0" fontId="16" fillId="2" borderId="10" xfId="0" applyFont="1" applyFill="1" applyBorder="1" applyAlignment="1">
      <alignment horizontal="right" vertical="center"/>
    </xf>
    <xf numFmtId="0" fontId="16" fillId="2" borderId="31" xfId="0" applyFont="1" applyFill="1" applyBorder="1" applyAlignment="1">
      <alignment horizontal="right" vertical="center"/>
    </xf>
    <xf numFmtId="0" fontId="16" fillId="2" borderId="30" xfId="0" applyFont="1" applyFill="1" applyBorder="1" applyAlignment="1">
      <alignment horizontal="right" vertical="center"/>
    </xf>
    <xf numFmtId="6" fontId="16" fillId="2" borderId="40" xfId="0" applyNumberFormat="1" applyFont="1" applyFill="1" applyBorder="1" applyAlignment="1">
      <alignment horizontal="right" vertical="center"/>
    </xf>
    <xf numFmtId="0" fontId="16" fillId="2" borderId="40" xfId="0" applyFont="1" applyFill="1" applyBorder="1" applyAlignment="1">
      <alignment horizontal="right" vertical="center"/>
    </xf>
    <xf numFmtId="6" fontId="16" fillId="2" borderId="37" xfId="0" applyNumberFormat="1" applyFont="1" applyFill="1" applyBorder="1" applyAlignment="1">
      <alignment horizontal="right" vertical="center"/>
    </xf>
    <xf numFmtId="0" fontId="16" fillId="2" borderId="21" xfId="0" applyFont="1" applyFill="1" applyBorder="1" applyAlignment="1">
      <alignment horizontal="right" vertical="center"/>
    </xf>
    <xf numFmtId="3" fontId="16" fillId="2" borderId="12" xfId="0" applyNumberFormat="1" applyFont="1" applyFill="1" applyBorder="1" applyAlignment="1">
      <alignment horizontal="right" vertical="center"/>
    </xf>
    <xf numFmtId="0" fontId="16" fillId="2" borderId="12" xfId="0" applyFont="1" applyFill="1" applyBorder="1" applyAlignment="1">
      <alignment horizontal="right" vertical="center"/>
    </xf>
    <xf numFmtId="6" fontId="16" fillId="2" borderId="12" xfId="0" applyNumberFormat="1" applyFont="1" applyFill="1" applyBorder="1" applyAlignment="1">
      <alignment horizontal="right" vertical="center"/>
    </xf>
    <xf numFmtId="0" fontId="16" fillId="2" borderId="13" xfId="0" applyFont="1" applyFill="1" applyBorder="1" applyAlignment="1">
      <alignment horizontal="right" vertical="center"/>
    </xf>
    <xf numFmtId="3" fontId="18" fillId="2" borderId="11" xfId="0" quotePrefix="1" applyNumberFormat="1" applyFont="1" applyFill="1" applyBorder="1" applyAlignment="1">
      <alignment horizontal="right" vertical="center" wrapText="1"/>
    </xf>
    <xf numFmtId="0" fontId="18" fillId="2" borderId="11" xfId="0" quotePrefix="1" applyFont="1" applyFill="1" applyBorder="1" applyAlignment="1">
      <alignment horizontal="right" vertical="center" wrapText="1"/>
    </xf>
    <xf numFmtId="3" fontId="18" fillId="2" borderId="12" xfId="0" quotePrefix="1" applyNumberFormat="1" applyFont="1" applyFill="1" applyBorder="1" applyAlignment="1">
      <alignment horizontal="right" vertical="center"/>
    </xf>
    <xf numFmtId="0" fontId="18" fillId="2" borderId="12" xfId="0" quotePrefix="1" applyFont="1" applyFill="1" applyBorder="1" applyAlignment="1">
      <alignment horizontal="right" vertical="center" wrapText="1"/>
    </xf>
    <xf numFmtId="3" fontId="16" fillId="2" borderId="9" xfId="0" quotePrefix="1" applyNumberFormat="1" applyFont="1" applyFill="1" applyBorder="1" applyAlignment="1">
      <alignment horizontal="right" vertical="center"/>
    </xf>
    <xf numFmtId="3" fontId="16" fillId="2" borderId="12" xfId="0" quotePrefix="1" applyNumberFormat="1" applyFont="1" applyFill="1" applyBorder="1" applyAlignment="1">
      <alignment horizontal="right" vertical="center"/>
    </xf>
    <xf numFmtId="0" fontId="16" fillId="2" borderId="12" xfId="0" quotePrefix="1" applyFont="1" applyFill="1" applyBorder="1" applyAlignment="1">
      <alignment horizontal="right" vertical="center"/>
    </xf>
    <xf numFmtId="0" fontId="6" fillId="2" borderId="13" xfId="4" applyFont="1" applyFill="1" applyBorder="1" applyAlignment="1">
      <alignment horizontal="left" vertical="top" wrapText="1"/>
    </xf>
    <xf numFmtId="0" fontId="6" fillId="2" borderId="13" xfId="4" applyFont="1" applyFill="1" applyBorder="1" applyAlignment="1">
      <alignment vertical="top"/>
    </xf>
    <xf numFmtId="166" fontId="6" fillId="2" borderId="31" xfId="0" applyNumberFormat="1" applyFont="1" applyFill="1" applyBorder="1" applyAlignment="1">
      <alignment horizontal="right"/>
    </xf>
    <xf numFmtId="166" fontId="6" fillId="2" borderId="15" xfId="0" applyNumberFormat="1" applyFont="1" applyFill="1" applyBorder="1" applyAlignment="1">
      <alignment horizontal="right"/>
    </xf>
    <xf numFmtId="0" fontId="0" fillId="2" borderId="9" xfId="0" applyFill="1" applyBorder="1" applyAlignment="1">
      <alignment horizontal="center" vertical="top"/>
    </xf>
    <xf numFmtId="0" fontId="0" fillId="2" borderId="12" xfId="0" applyFill="1" applyBorder="1" applyAlignment="1">
      <alignment horizontal="center" vertical="top"/>
    </xf>
    <xf numFmtId="0" fontId="0" fillId="2" borderId="8" xfId="0" applyFill="1" applyBorder="1" applyAlignment="1">
      <alignment horizontal="center" vertical="top"/>
    </xf>
    <xf numFmtId="0" fontId="6" fillId="2" borderId="11" xfId="4" applyFont="1" applyFill="1" applyBorder="1" applyAlignment="1">
      <alignment horizontal="center" vertical="top"/>
    </xf>
    <xf numFmtId="6" fontId="16" fillId="2" borderId="41" xfId="0" applyNumberFormat="1" applyFont="1" applyFill="1" applyBorder="1" applyAlignment="1">
      <alignment horizontal="right" vertical="center" wrapText="1"/>
    </xf>
    <xf numFmtId="0" fontId="16" fillId="2" borderId="0" xfId="0" applyFont="1" applyFill="1" applyBorder="1" applyAlignment="1">
      <alignment horizontal="center" vertical="center"/>
    </xf>
    <xf numFmtId="0" fontId="16" fillId="2" borderId="0" xfId="0" applyFont="1" applyFill="1" applyBorder="1" applyAlignment="1">
      <alignment horizontal="center" vertical="center" wrapText="1"/>
    </xf>
    <xf numFmtId="0" fontId="16" fillId="2" borderId="0" xfId="0" applyFont="1" applyFill="1" applyBorder="1" applyAlignment="1">
      <alignment horizontal="right" vertical="center" wrapText="1"/>
    </xf>
    <xf numFmtId="6" fontId="16" fillId="2" borderId="0" xfId="0" applyNumberFormat="1" applyFont="1" applyFill="1" applyBorder="1" applyAlignment="1">
      <alignment horizontal="right" vertical="center" wrapText="1"/>
    </xf>
    <xf numFmtId="0" fontId="16" fillId="2" borderId="6" xfId="0" applyFont="1" applyFill="1" applyBorder="1" applyAlignment="1">
      <alignment horizontal="center" vertical="center"/>
    </xf>
    <xf numFmtId="0" fontId="16" fillId="2" borderId="6"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9" xfId="0" applyFont="1" applyFill="1" applyBorder="1" applyAlignment="1">
      <alignment horizontal="center" vertical="center"/>
    </xf>
    <xf numFmtId="0" fontId="16" fillId="2" borderId="9" xfId="0" applyFont="1" applyFill="1" applyBorder="1" applyAlignment="1">
      <alignment horizontal="center" vertical="center" wrapText="1"/>
    </xf>
    <xf numFmtId="0" fontId="16" fillId="2" borderId="9" xfId="0" applyFont="1" applyFill="1" applyBorder="1" applyAlignment="1">
      <alignment horizontal="right" vertical="center" wrapText="1"/>
    </xf>
    <xf numFmtId="3" fontId="16" fillId="2" borderId="9" xfId="0" applyNumberFormat="1" applyFont="1" applyFill="1" applyBorder="1" applyAlignment="1">
      <alignment horizontal="right" vertical="center" wrapText="1"/>
    </xf>
    <xf numFmtId="0" fontId="16" fillId="2" borderId="12" xfId="0" applyFont="1" applyFill="1" applyBorder="1" applyAlignment="1">
      <alignment horizontal="right" vertical="center" wrapText="1"/>
    </xf>
    <xf numFmtId="0" fontId="16" fillId="2" borderId="12" xfId="0" quotePrefix="1" applyFont="1" applyFill="1" applyBorder="1" applyAlignment="1">
      <alignment horizontal="right" vertical="center" wrapText="1"/>
    </xf>
    <xf numFmtId="3" fontId="16" fillId="2" borderId="12" xfId="0" quotePrefix="1" applyNumberFormat="1" applyFont="1" applyFill="1" applyBorder="1" applyAlignment="1">
      <alignment horizontal="right" vertical="center" wrapText="1"/>
    </xf>
    <xf numFmtId="3" fontId="16" fillId="2" borderId="21" xfId="0" quotePrefix="1" applyNumberFormat="1" applyFont="1" applyFill="1" applyBorder="1" applyAlignment="1">
      <alignment horizontal="right" vertical="center"/>
    </xf>
    <xf numFmtId="0" fontId="16" fillId="2" borderId="21" xfId="0" applyFont="1" applyFill="1" applyBorder="1" applyAlignment="1">
      <alignment horizontal="center" vertical="center"/>
    </xf>
    <xf numFmtId="0" fontId="16" fillId="2" borderId="21" xfId="0" applyFont="1" applyFill="1" applyBorder="1" applyAlignment="1">
      <alignment horizontal="center" vertical="center" wrapText="1"/>
    </xf>
    <xf numFmtId="0" fontId="16" fillId="2" borderId="21" xfId="0" applyFont="1" applyFill="1" applyBorder="1" applyAlignment="1">
      <alignment horizontal="right" vertical="center" wrapText="1"/>
    </xf>
    <xf numFmtId="0" fontId="16" fillId="2" borderId="22" xfId="0" applyFont="1" applyFill="1" applyBorder="1" applyAlignment="1">
      <alignment horizontal="right" vertical="center"/>
    </xf>
    <xf numFmtId="0" fontId="24" fillId="2" borderId="1" xfId="0" applyFont="1" applyFill="1" applyBorder="1" applyAlignment="1">
      <alignment vertical="center" wrapText="1"/>
    </xf>
    <xf numFmtId="0" fontId="24" fillId="2" borderId="2"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25" fillId="2" borderId="27" xfId="0" applyFont="1" applyFill="1" applyBorder="1" applyAlignment="1">
      <alignment horizontal="center" vertical="center" wrapText="1"/>
    </xf>
    <xf numFmtId="0" fontId="6" fillId="2" borderId="2" xfId="0" applyFont="1" applyFill="1" applyBorder="1" applyAlignment="1">
      <alignment horizontal="center"/>
    </xf>
    <xf numFmtId="0" fontId="6" fillId="2" borderId="9" xfId="0" applyFont="1" applyFill="1" applyBorder="1" applyAlignment="1">
      <alignment horizontal="center"/>
    </xf>
    <xf numFmtId="0" fontId="6" fillId="2" borderId="12" xfId="0" applyFont="1" applyFill="1" applyBorder="1" applyAlignment="1">
      <alignment horizontal="center"/>
    </xf>
    <xf numFmtId="6" fontId="6" fillId="2" borderId="9" xfId="0" applyNumberFormat="1" applyFont="1" applyFill="1" applyBorder="1" applyAlignment="1">
      <alignment horizontal="right"/>
    </xf>
    <xf numFmtId="6" fontId="6" fillId="2" borderId="10" xfId="0" applyNumberFormat="1" applyFont="1" applyFill="1" applyBorder="1" applyAlignment="1">
      <alignment horizontal="right"/>
    </xf>
    <xf numFmtId="0" fontId="6" fillId="2" borderId="22" xfId="0" applyFont="1" applyFill="1" applyBorder="1" applyAlignment="1">
      <alignment horizontal="right"/>
    </xf>
    <xf numFmtId="6" fontId="6" fillId="2" borderId="37" xfId="0" applyNumberFormat="1" applyFont="1" applyFill="1" applyBorder="1" applyAlignment="1">
      <alignment horizontal="right"/>
    </xf>
    <xf numFmtId="169" fontId="6" fillId="2" borderId="10" xfId="0" applyNumberFormat="1" applyFont="1" applyFill="1" applyBorder="1" applyAlignment="1">
      <alignment horizontal="right"/>
    </xf>
    <xf numFmtId="0" fontId="2" fillId="2" borderId="0" xfId="0" applyFont="1" applyFill="1"/>
    <xf numFmtId="0" fontId="2" fillId="2" borderId="0" xfId="0" applyFont="1" applyFill="1" applyAlignment="1">
      <alignment horizontal="center"/>
    </xf>
    <xf numFmtId="0" fontId="6" fillId="2" borderId="26" xfId="4" applyFont="1" applyFill="1" applyBorder="1" applyAlignment="1">
      <alignment vertical="top"/>
    </xf>
    <xf numFmtId="0" fontId="6" fillId="2" borderId="0" xfId="4" applyFont="1" applyFill="1" applyBorder="1" applyAlignment="1">
      <alignment vertical="top"/>
    </xf>
    <xf numFmtId="0" fontId="6" fillId="2" borderId="0" xfId="4" applyFont="1" applyFill="1" applyBorder="1" applyAlignment="1">
      <alignment horizontal="center" vertical="top"/>
    </xf>
    <xf numFmtId="0" fontId="6" fillId="2" borderId="26" xfId="4" applyFont="1" applyFill="1" applyBorder="1" applyAlignment="1">
      <alignment horizontal="center" vertical="top"/>
    </xf>
    <xf numFmtId="0" fontId="0" fillId="2" borderId="0" xfId="0" applyFill="1" applyBorder="1" applyAlignment="1">
      <alignment vertical="top"/>
    </xf>
    <xf numFmtId="0" fontId="0" fillId="2" borderId="0" xfId="0" applyFill="1" applyBorder="1" applyAlignment="1">
      <alignment horizontal="center" vertical="top"/>
    </xf>
    <xf numFmtId="0" fontId="2" fillId="2" borderId="9" xfId="0" applyFont="1" applyFill="1" applyBorder="1" applyAlignment="1">
      <alignment horizontal="center"/>
    </xf>
    <xf numFmtId="0" fontId="2" fillId="2" borderId="0" xfId="0" applyFont="1" applyFill="1" applyBorder="1" applyAlignment="1">
      <alignment horizontal="center"/>
    </xf>
    <xf numFmtId="0" fontId="6" fillId="2" borderId="26" xfId="4" applyFont="1" applyFill="1" applyBorder="1" applyAlignment="1">
      <alignment horizontal="left" vertical="top"/>
    </xf>
    <xf numFmtId="42" fontId="6" fillId="2" borderId="10" xfId="4" applyNumberFormat="1" applyFont="1" applyFill="1" applyBorder="1" applyAlignment="1">
      <alignment vertical="top"/>
    </xf>
    <xf numFmtId="41" fontId="2" fillId="2" borderId="0" xfId="0" applyNumberFormat="1" applyFont="1" applyFill="1" applyBorder="1"/>
    <xf numFmtId="42" fontId="2" fillId="2" borderId="40" xfId="0" applyNumberFormat="1" applyFont="1" applyFill="1" applyBorder="1"/>
    <xf numFmtId="0" fontId="16" fillId="2" borderId="31" xfId="0" applyFont="1" applyFill="1" applyBorder="1" applyAlignment="1">
      <alignment horizontal="right" vertical="center" wrapText="1"/>
    </xf>
    <xf numFmtId="0" fontId="16" fillId="2" borderId="31" xfId="0" applyFont="1" applyFill="1" applyBorder="1" applyAlignment="1">
      <alignment horizontal="center" vertical="center"/>
    </xf>
    <xf numFmtId="6" fontId="16" fillId="2" borderId="40" xfId="0" applyNumberFormat="1" applyFont="1" applyFill="1" applyBorder="1" applyAlignment="1">
      <alignment horizontal="right" vertical="center" wrapText="1"/>
    </xf>
    <xf numFmtId="0" fontId="16" fillId="2" borderId="23" xfId="0" applyFont="1" applyFill="1" applyBorder="1" applyAlignment="1">
      <alignment horizontal="center" vertical="center"/>
    </xf>
    <xf numFmtId="0" fontId="16" fillId="2" borderId="27" xfId="0" applyFont="1" applyFill="1" applyBorder="1" applyAlignment="1">
      <alignment vertical="center" wrapText="1"/>
    </xf>
    <xf numFmtId="6" fontId="6" fillId="2" borderId="37" xfId="4" applyNumberFormat="1" applyFont="1" applyFill="1" applyBorder="1" applyAlignment="1">
      <alignment vertical="top"/>
    </xf>
    <xf numFmtId="0" fontId="2" fillId="2" borderId="0" xfId="0" applyFont="1" applyFill="1" applyAlignment="1"/>
    <xf numFmtId="0" fontId="2" fillId="2" borderId="12" xfId="0" applyFont="1" applyFill="1" applyBorder="1" applyAlignment="1"/>
    <xf numFmtId="0" fontId="6" fillId="2" borderId="10" xfId="4" applyFont="1" applyFill="1" applyBorder="1" applyAlignment="1">
      <alignment horizontal="left" vertical="top"/>
    </xf>
    <xf numFmtId="0" fontId="6" fillId="2" borderId="4" xfId="4" applyFont="1" applyFill="1" applyBorder="1" applyAlignment="1">
      <alignment horizontal="left" vertical="top"/>
    </xf>
    <xf numFmtId="0" fontId="6" fillId="2" borderId="13" xfId="4" applyFont="1" applyFill="1" applyBorder="1" applyAlignment="1">
      <alignment horizontal="left" vertical="top"/>
    </xf>
    <xf numFmtId="166" fontId="10" fillId="2" borderId="11" xfId="0" quotePrefix="1" applyNumberFormat="1" applyFont="1" applyFill="1" applyBorder="1" applyAlignment="1">
      <alignment horizontal="right" vertical="top"/>
    </xf>
    <xf numFmtId="166" fontId="10" fillId="2" borderId="31" xfId="0" quotePrefix="1" applyNumberFormat="1" applyFont="1" applyFill="1" applyBorder="1" applyAlignment="1">
      <alignment horizontal="right" vertical="top"/>
    </xf>
    <xf numFmtId="166" fontId="10" fillId="2" borderId="12" xfId="0" quotePrefix="1" applyNumberFormat="1" applyFont="1" applyFill="1" applyBorder="1" applyAlignment="1">
      <alignment horizontal="right" vertical="top"/>
    </xf>
    <xf numFmtId="166" fontId="10" fillId="2" borderId="9" xfId="0" quotePrefix="1" applyNumberFormat="1" applyFont="1" applyFill="1" applyBorder="1" applyAlignment="1">
      <alignment horizontal="right" vertical="top"/>
    </xf>
    <xf numFmtId="169" fontId="10" fillId="2" borderId="21" xfId="0" applyNumberFormat="1" applyFont="1" applyFill="1" applyBorder="1" applyAlignment="1">
      <alignment horizontal="right" vertical="top"/>
    </xf>
    <xf numFmtId="0" fontId="26" fillId="0" borderId="0" xfId="0" applyFont="1" applyAlignment="1">
      <alignment vertical="center" wrapText="1"/>
    </xf>
    <xf numFmtId="0" fontId="26" fillId="0" borderId="0" xfId="0" applyFont="1" applyAlignment="1">
      <alignment horizontal="center" vertical="center"/>
    </xf>
    <xf numFmtId="0" fontId="13" fillId="0" borderId="0" xfId="0" applyFont="1" applyAlignment="1">
      <alignment horizontal="center" vertical="center"/>
    </xf>
    <xf numFmtId="0" fontId="26" fillId="2" borderId="0" xfId="0" applyFont="1" applyFill="1" applyBorder="1" applyAlignment="1">
      <alignment horizontal="right" vertical="center"/>
    </xf>
    <xf numFmtId="0" fontId="26" fillId="2" borderId="4" xfId="0" applyFont="1" applyFill="1" applyBorder="1" applyAlignment="1">
      <alignment horizontal="right" vertical="center"/>
    </xf>
    <xf numFmtId="6" fontId="26" fillId="2" borderId="0" xfId="0" applyNumberFormat="1" applyFont="1" applyFill="1" applyBorder="1" applyAlignment="1">
      <alignment horizontal="right" vertical="center"/>
    </xf>
    <xf numFmtId="0" fontId="26" fillId="2" borderId="6" xfId="0" applyFont="1" applyFill="1" applyBorder="1" applyAlignment="1">
      <alignment horizontal="right" vertical="center"/>
    </xf>
    <xf numFmtId="0" fontId="26" fillId="2" borderId="9" xfId="0" applyFont="1" applyFill="1" applyBorder="1" applyAlignment="1">
      <alignment horizontal="right" vertical="center"/>
    </xf>
    <xf numFmtId="0" fontId="26" fillId="2" borderId="10" xfId="0" applyFont="1" applyFill="1" applyBorder="1" applyAlignment="1">
      <alignment horizontal="right" vertical="center"/>
    </xf>
    <xf numFmtId="0" fontId="26" fillId="2" borderId="31" xfId="0" applyFont="1" applyFill="1" applyBorder="1" applyAlignment="1">
      <alignment horizontal="right" vertical="center"/>
    </xf>
    <xf numFmtId="0" fontId="26" fillId="2" borderId="30" xfId="0" applyFont="1" applyFill="1" applyBorder="1" applyAlignment="1">
      <alignment horizontal="right" vertical="center"/>
    </xf>
    <xf numFmtId="0" fontId="26" fillId="2" borderId="21" xfId="0" applyFont="1" applyFill="1" applyBorder="1" applyAlignment="1">
      <alignment horizontal="right" vertical="center"/>
    </xf>
    <xf numFmtId="6" fontId="26" fillId="2" borderId="21" xfId="0" applyNumberFormat="1" applyFont="1" applyFill="1" applyBorder="1" applyAlignment="1">
      <alignment horizontal="right" vertical="center"/>
    </xf>
    <xf numFmtId="0" fontId="26" fillId="2" borderId="22" xfId="0" applyFont="1" applyFill="1" applyBorder="1" applyAlignment="1">
      <alignment horizontal="right" vertical="center"/>
    </xf>
    <xf numFmtId="6" fontId="26" fillId="2" borderId="9" xfId="0" applyNumberFormat="1" applyFont="1" applyFill="1" applyBorder="1" applyAlignment="1">
      <alignment horizontal="right" vertical="center"/>
    </xf>
    <xf numFmtId="6" fontId="26" fillId="2" borderId="40" xfId="0" applyNumberFormat="1" applyFont="1" applyFill="1" applyBorder="1" applyAlignment="1">
      <alignment horizontal="right" vertical="center"/>
    </xf>
    <xf numFmtId="6" fontId="26" fillId="2" borderId="37" xfId="0" applyNumberFormat="1" applyFont="1" applyFill="1" applyBorder="1" applyAlignment="1">
      <alignment horizontal="right" vertical="center"/>
    </xf>
    <xf numFmtId="0" fontId="13" fillId="2" borderId="1" xfId="0" applyFont="1" applyFill="1" applyBorder="1" applyAlignment="1">
      <alignment vertical="center" wrapText="1"/>
    </xf>
    <xf numFmtId="0" fontId="13" fillId="2" borderId="2" xfId="0" applyFont="1" applyFill="1" applyBorder="1" applyAlignment="1">
      <alignment vertical="center"/>
    </xf>
    <xf numFmtId="0" fontId="13" fillId="2" borderId="2" xfId="0" applyFont="1" applyFill="1" applyBorder="1" applyAlignment="1">
      <alignment vertical="center" wrapText="1"/>
    </xf>
    <xf numFmtId="6" fontId="26" fillId="2" borderId="22" xfId="0" applyNumberFormat="1" applyFont="1" applyFill="1" applyBorder="1" applyAlignment="1">
      <alignment horizontal="right" vertical="center"/>
    </xf>
    <xf numFmtId="0" fontId="26" fillId="2" borderId="12" xfId="0" applyFont="1" applyFill="1" applyBorder="1" applyAlignment="1">
      <alignment horizontal="right" vertical="center"/>
    </xf>
    <xf numFmtId="0" fontId="26" fillId="2" borderId="13" xfId="0" applyFont="1" applyFill="1" applyBorder="1" applyAlignment="1">
      <alignment horizontal="right" vertical="center"/>
    </xf>
    <xf numFmtId="3" fontId="26" fillId="2" borderId="0" xfId="0" quotePrefix="1" applyNumberFormat="1" applyFont="1" applyFill="1" applyBorder="1" applyAlignment="1">
      <alignment horizontal="right" vertical="center"/>
    </xf>
    <xf numFmtId="3" fontId="26" fillId="2" borderId="12" xfId="0" quotePrefix="1" applyNumberFormat="1" applyFont="1" applyFill="1" applyBorder="1" applyAlignment="1">
      <alignment horizontal="right" vertical="center"/>
    </xf>
    <xf numFmtId="0" fontId="26" fillId="2" borderId="12" xfId="0" quotePrefix="1" applyFont="1" applyFill="1" applyBorder="1" applyAlignment="1">
      <alignment horizontal="right" vertical="center"/>
    </xf>
    <xf numFmtId="3" fontId="6" fillId="2" borderId="9" xfId="0" applyNumberFormat="1" applyFont="1" applyFill="1" applyBorder="1" applyAlignment="1">
      <alignment horizontal="right"/>
    </xf>
    <xf numFmtId="3" fontId="6" fillId="2" borderId="12" xfId="0" applyNumberFormat="1" applyFont="1" applyFill="1" applyBorder="1" applyAlignment="1">
      <alignment horizontal="right"/>
    </xf>
    <xf numFmtId="41" fontId="6" fillId="2" borderId="19" xfId="0" applyNumberFormat="1" applyFont="1" applyFill="1" applyBorder="1" applyAlignment="1">
      <alignment horizontal="right"/>
    </xf>
    <xf numFmtId="165" fontId="6" fillId="2" borderId="16" xfId="4" applyNumberFormat="1" applyFont="1" applyFill="1" applyBorder="1" applyAlignment="1">
      <alignment vertical="top"/>
    </xf>
    <xf numFmtId="166" fontId="6" fillId="2" borderId="10" xfId="4" applyNumberFormat="1" applyFont="1" applyFill="1" applyBorder="1" applyAlignment="1">
      <alignment horizontal="right" vertical="top"/>
    </xf>
    <xf numFmtId="166" fontId="6" fillId="2" borderId="22" xfId="4" applyNumberFormat="1" applyFont="1" applyFill="1" applyBorder="1" applyAlignment="1">
      <alignment vertical="top"/>
    </xf>
    <xf numFmtId="166" fontId="6" fillId="2" borderId="13" xfId="4" applyNumberFormat="1" applyFont="1" applyFill="1" applyBorder="1" applyAlignment="1">
      <alignment vertical="top"/>
    </xf>
    <xf numFmtId="0" fontId="16" fillId="2" borderId="26" xfId="0" applyFont="1" applyFill="1" applyBorder="1" applyAlignment="1">
      <alignment vertical="center"/>
    </xf>
    <xf numFmtId="6" fontId="16" fillId="2" borderId="42" xfId="0" applyNumberFormat="1" applyFont="1" applyFill="1" applyBorder="1" applyAlignment="1">
      <alignment horizontal="right" vertical="center"/>
    </xf>
    <xf numFmtId="0" fontId="16" fillId="2" borderId="10" xfId="0" applyFont="1" applyFill="1" applyBorder="1" applyAlignment="1">
      <alignment horizontal="center" vertical="center" wrapText="1"/>
    </xf>
    <xf numFmtId="0" fontId="16" fillId="2" borderId="10" xfId="0" applyFont="1" applyFill="1" applyBorder="1" applyAlignment="1">
      <alignment horizontal="right" vertical="center" wrapText="1"/>
    </xf>
    <xf numFmtId="0" fontId="16" fillId="0" borderId="0" xfId="0" applyFont="1" applyFill="1" applyBorder="1" applyAlignment="1">
      <alignment vertical="center"/>
    </xf>
    <xf numFmtId="0" fontId="2" fillId="0" borderId="0" xfId="0" applyFont="1" applyFill="1"/>
    <xf numFmtId="0" fontId="16" fillId="2" borderId="12" xfId="0" applyFont="1" applyFill="1" applyBorder="1" applyAlignment="1">
      <alignment horizontal="center" vertical="center"/>
    </xf>
    <xf numFmtId="0" fontId="16" fillId="0" borderId="0" xfId="0" applyFont="1" applyFill="1" applyBorder="1" applyAlignment="1">
      <alignment horizontal="center" vertical="center"/>
    </xf>
    <xf numFmtId="0" fontId="2" fillId="0" borderId="0" xfId="0" applyFont="1" applyFill="1" applyAlignment="1">
      <alignment horizontal="center"/>
    </xf>
    <xf numFmtId="0" fontId="16" fillId="2" borderId="12"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2" borderId="12" xfId="0" applyFont="1" applyFill="1" applyBorder="1" applyAlignment="1">
      <alignment vertical="center" wrapText="1"/>
    </xf>
    <xf numFmtId="0" fontId="16" fillId="2" borderId="13" xfId="0" applyFont="1" applyFill="1" applyBorder="1" applyAlignment="1">
      <alignment horizontal="right" vertical="center" wrapText="1"/>
    </xf>
    <xf numFmtId="0" fontId="24" fillId="2" borderId="1" xfId="0" applyFont="1" applyFill="1" applyBorder="1" applyAlignment="1">
      <alignment vertical="center"/>
    </xf>
    <xf numFmtId="0" fontId="24" fillId="2" borderId="2" xfId="0" applyFont="1" applyFill="1" applyBorder="1" applyAlignment="1">
      <alignment vertical="center"/>
    </xf>
    <xf numFmtId="0" fontId="24" fillId="2" borderId="2" xfId="0" applyFont="1" applyFill="1" applyBorder="1" applyAlignment="1">
      <alignment horizontal="center" vertical="center"/>
    </xf>
    <xf numFmtId="0" fontId="16" fillId="2" borderId="27" xfId="0" applyFont="1" applyFill="1" applyBorder="1" applyAlignment="1">
      <alignment vertical="center"/>
    </xf>
    <xf numFmtId="0" fontId="16" fillId="0" borderId="43" xfId="0" applyFont="1" applyFill="1" applyBorder="1" applyAlignment="1">
      <alignment horizontal="center" vertical="center"/>
    </xf>
    <xf numFmtId="0" fontId="16" fillId="2" borderId="26" xfId="0" applyFont="1" applyFill="1" applyBorder="1" applyAlignment="1">
      <alignment horizontal="left" vertical="center"/>
    </xf>
    <xf numFmtId="0" fontId="16" fillId="2" borderId="8"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5" xfId="0" applyFont="1" applyFill="1" applyBorder="1" applyAlignment="1">
      <alignment horizontal="left" vertical="center"/>
    </xf>
    <xf numFmtId="0" fontId="16" fillId="2" borderId="20" xfId="0" applyFont="1" applyFill="1" applyBorder="1" applyAlignment="1">
      <alignment horizontal="left" vertical="center"/>
    </xf>
    <xf numFmtId="0" fontId="20" fillId="2" borderId="23" xfId="0" applyFont="1" applyFill="1" applyBorder="1" applyAlignment="1">
      <alignment horizontal="center" vertical="center" wrapText="1"/>
    </xf>
    <xf numFmtId="0" fontId="20" fillId="2" borderId="24" xfId="0" applyFont="1" applyFill="1" applyBorder="1" applyAlignment="1">
      <alignment horizontal="center" vertical="center" wrapText="1"/>
    </xf>
    <xf numFmtId="0" fontId="16" fillId="2" borderId="32" xfId="0" applyFont="1" applyFill="1" applyBorder="1" applyAlignment="1">
      <alignment horizontal="left" vertical="center"/>
    </xf>
    <xf numFmtId="0" fontId="16" fillId="2" borderId="39" xfId="0" applyFont="1" applyFill="1" applyBorder="1" applyAlignment="1">
      <alignment horizontal="left" vertical="center"/>
    </xf>
    <xf numFmtId="0" fontId="26" fillId="2" borderId="26" xfId="0" applyFont="1" applyFill="1" applyBorder="1" applyAlignment="1">
      <alignment horizontal="left" vertical="center"/>
    </xf>
    <xf numFmtId="0" fontId="26" fillId="2" borderId="8" xfId="0" applyFont="1" applyFill="1" applyBorder="1" applyAlignment="1">
      <alignment horizontal="left" vertical="center"/>
    </xf>
    <xf numFmtId="0" fontId="26" fillId="2" borderId="20" xfId="0" applyFont="1" applyFill="1" applyBorder="1" applyAlignment="1">
      <alignment horizontal="left" vertical="center"/>
    </xf>
    <xf numFmtId="0" fontId="26" fillId="2" borderId="5" xfId="0" applyFont="1" applyFill="1" applyBorder="1" applyAlignment="1">
      <alignment horizontal="left" vertical="center"/>
    </xf>
    <xf numFmtId="3" fontId="16" fillId="2" borderId="0" xfId="0" quotePrefix="1" applyNumberFormat="1" applyFont="1" applyFill="1" applyBorder="1" applyAlignment="1">
      <alignment horizontal="right" vertical="center"/>
    </xf>
    <xf numFmtId="0" fontId="16" fillId="2" borderId="9" xfId="0" quotePrefix="1" applyFont="1" applyFill="1" applyBorder="1" applyAlignment="1">
      <alignment horizontal="right" vertical="center" wrapText="1"/>
    </xf>
    <xf numFmtId="3" fontId="16" fillId="2" borderId="9" xfId="0" quotePrefix="1" applyNumberFormat="1" applyFont="1" applyFill="1" applyBorder="1" applyAlignment="1">
      <alignment horizontal="right" vertical="center" wrapText="1"/>
    </xf>
    <xf numFmtId="0" fontId="16" fillId="2" borderId="9" xfId="0" quotePrefix="1" applyFont="1" applyFill="1" applyBorder="1" applyAlignment="1">
      <alignment horizontal="right" vertical="center"/>
    </xf>
    <xf numFmtId="0" fontId="19" fillId="2" borderId="44" xfId="0" applyFont="1" applyFill="1" applyBorder="1" applyAlignment="1">
      <alignment horizontal="center" vertical="center" wrapText="1"/>
    </xf>
    <xf numFmtId="6" fontId="19" fillId="2" borderId="41" xfId="0" applyNumberFormat="1" applyFont="1" applyFill="1" applyBorder="1" applyAlignment="1">
      <alignment horizontal="center" vertical="center" wrapText="1"/>
    </xf>
    <xf numFmtId="0" fontId="19" fillId="2" borderId="45" xfId="0" applyFont="1" applyFill="1" applyBorder="1" applyAlignment="1">
      <alignment vertical="center" wrapText="1"/>
    </xf>
    <xf numFmtId="0" fontId="19" fillId="2" borderId="0" xfId="0" applyFont="1" applyFill="1" applyBorder="1" applyAlignment="1">
      <alignment horizontal="center" vertical="center" wrapText="1"/>
    </xf>
    <xf numFmtId="0" fontId="19" fillId="2" borderId="4" xfId="0" applyFont="1" applyFill="1" applyBorder="1" applyAlignment="1">
      <alignment horizontal="center" vertical="center"/>
    </xf>
    <xf numFmtId="6" fontId="19" fillId="2" borderId="0" xfId="0" applyNumberFormat="1" applyFont="1" applyFill="1" applyBorder="1" applyAlignment="1">
      <alignment horizontal="center" vertical="center" wrapText="1"/>
    </xf>
    <xf numFmtId="6" fontId="19" fillId="2" borderId="4" xfId="0" applyNumberFormat="1" applyFont="1" applyFill="1" applyBorder="1" applyAlignment="1">
      <alignment horizontal="center" vertical="center"/>
    </xf>
    <xf numFmtId="6" fontId="19" fillId="2" borderId="42" xfId="0" applyNumberFormat="1" applyFont="1" applyFill="1" applyBorder="1" applyAlignment="1">
      <alignment horizontal="center" vertical="center"/>
    </xf>
    <xf numFmtId="0" fontId="2" fillId="2" borderId="2" xfId="0" applyFont="1" applyFill="1" applyBorder="1" applyAlignment="1">
      <alignment horizontal="center"/>
    </xf>
    <xf numFmtId="0" fontId="2" fillId="2" borderId="6" xfId="0" applyFont="1" applyFill="1" applyBorder="1" applyAlignment="1">
      <alignment horizontal="center"/>
    </xf>
    <xf numFmtId="0" fontId="19" fillId="2" borderId="0" xfId="0" applyFont="1" applyFill="1" applyBorder="1" applyAlignment="1">
      <alignment horizontal="center" vertical="center"/>
    </xf>
    <xf numFmtId="49" fontId="19" fillId="2" borderId="26" xfId="0" applyNumberFormat="1" applyFont="1" applyFill="1" applyBorder="1" applyAlignment="1">
      <alignment horizontal="left" vertical="center"/>
    </xf>
    <xf numFmtId="49" fontId="19" fillId="2" borderId="8" xfId="0" applyNumberFormat="1" applyFont="1" applyFill="1" applyBorder="1" applyAlignment="1">
      <alignment horizontal="left" vertical="center"/>
    </xf>
    <xf numFmtId="0" fontId="19" fillId="2" borderId="9" xfId="0" applyFont="1" applyFill="1" applyBorder="1" applyAlignment="1">
      <alignment horizontal="center" vertical="center" wrapText="1"/>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49" fontId="19" fillId="2" borderId="11" xfId="0" applyNumberFormat="1" applyFont="1" applyFill="1" applyBorder="1" applyAlignment="1">
      <alignment horizontal="left" vertical="center"/>
    </xf>
    <xf numFmtId="6" fontId="19" fillId="2" borderId="21" xfId="0" applyNumberFormat="1"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3" xfId="0" applyFont="1" applyFill="1" applyBorder="1" applyAlignment="1">
      <alignment horizontal="center" vertical="center"/>
    </xf>
    <xf numFmtId="0" fontId="19" fillId="2" borderId="21" xfId="0" applyFont="1" applyFill="1" applyBorder="1" applyAlignment="1">
      <alignment horizontal="center" vertical="center"/>
    </xf>
    <xf numFmtId="3" fontId="19" fillId="2" borderId="0" xfId="0" quotePrefix="1" applyNumberFormat="1" applyFont="1" applyFill="1" applyBorder="1" applyAlignment="1">
      <alignment horizontal="center" vertical="center" wrapText="1"/>
    </xf>
    <xf numFmtId="3" fontId="19" fillId="2" borderId="12" xfId="0" quotePrefix="1" applyNumberFormat="1" applyFont="1" applyFill="1" applyBorder="1" applyAlignment="1">
      <alignment horizontal="center" vertical="center" wrapText="1"/>
    </xf>
    <xf numFmtId="0" fontId="19" fillId="2" borderId="12" xfId="0" quotePrefix="1" applyFont="1" applyFill="1" applyBorder="1" applyAlignment="1">
      <alignment horizontal="center" vertical="center" wrapText="1"/>
    </xf>
    <xf numFmtId="0" fontId="4" fillId="2" borderId="9" xfId="4" applyFont="1" applyFill="1" applyBorder="1" applyAlignment="1">
      <alignment vertical="top"/>
    </xf>
    <xf numFmtId="0" fontId="0" fillId="2" borderId="21" xfId="0" applyFill="1" applyBorder="1" applyAlignment="1">
      <alignment horizontal="center" vertical="top"/>
    </xf>
    <xf numFmtId="0" fontId="2" fillId="2" borderId="21" xfId="0" applyFont="1" applyFill="1" applyBorder="1" applyAlignment="1">
      <alignment horizontal="center"/>
    </xf>
    <xf numFmtId="0" fontId="6" fillId="2" borderId="22" xfId="4" applyFont="1" applyFill="1" applyBorder="1" applyAlignment="1">
      <alignment horizontal="left" vertical="top" wrapText="1"/>
    </xf>
    <xf numFmtId="41" fontId="6" fillId="2" borderId="10" xfId="4" applyNumberFormat="1" applyFont="1" applyFill="1" applyBorder="1" applyAlignment="1">
      <alignment vertical="top"/>
    </xf>
    <xf numFmtId="0" fontId="23" fillId="2" borderId="46" xfId="0" applyFont="1" applyFill="1" applyBorder="1" applyAlignment="1">
      <alignment horizontal="center" vertical="center"/>
    </xf>
    <xf numFmtId="0" fontId="23" fillId="2" borderId="46" xfId="0" applyFont="1" applyFill="1" applyBorder="1" applyAlignment="1">
      <alignment horizontal="center" vertical="center" wrapText="1"/>
    </xf>
    <xf numFmtId="3" fontId="16" fillId="2" borderId="21" xfId="0" applyNumberFormat="1" applyFont="1" applyFill="1" applyBorder="1" applyAlignment="1">
      <alignment horizontal="right" vertical="center"/>
    </xf>
    <xf numFmtId="0" fontId="22" fillId="2" borderId="1" xfId="0" applyFont="1" applyFill="1" applyBorder="1" applyAlignment="1">
      <alignment vertical="center" wrapText="1"/>
    </xf>
    <xf numFmtId="0" fontId="22" fillId="2" borderId="2" xfId="0" applyFont="1" applyFill="1" applyBorder="1" applyAlignment="1">
      <alignment horizontal="center" vertical="center" wrapText="1"/>
    </xf>
    <xf numFmtId="0" fontId="2" fillId="2" borderId="8" xfId="0" applyNumberFormat="1" applyFont="1" applyFill="1" applyBorder="1"/>
    <xf numFmtId="0" fontId="2" fillId="2" borderId="1" xfId="0" applyFont="1" applyFill="1" applyBorder="1" applyAlignment="1">
      <alignment horizontal="center"/>
    </xf>
    <xf numFmtId="0" fontId="0" fillId="2" borderId="9" xfId="0" applyFill="1" applyBorder="1" applyAlignment="1">
      <alignment vertical="top"/>
    </xf>
    <xf numFmtId="0" fontId="0" fillId="2" borderId="9" xfId="0" applyFill="1" applyBorder="1" applyAlignment="1">
      <alignment vertical="top"/>
    </xf>
    <xf numFmtId="42" fontId="6" fillId="2" borderId="37" xfId="4" applyNumberFormat="1" applyFont="1" applyFill="1" applyBorder="1" applyAlignment="1">
      <alignment horizontal="right" vertical="top"/>
    </xf>
    <xf numFmtId="6" fontId="2" fillId="2" borderId="47" xfId="0" applyNumberFormat="1" applyFont="1" applyFill="1" applyBorder="1" applyAlignment="1">
      <alignment vertical="top"/>
    </xf>
    <xf numFmtId="6" fontId="2" fillId="2" borderId="42" xfId="0" applyNumberFormat="1" applyFont="1" applyFill="1" applyBorder="1" applyAlignment="1">
      <alignment vertical="top"/>
    </xf>
    <xf numFmtId="0" fontId="2" fillId="2" borderId="35" xfId="0" applyFont="1" applyFill="1" applyBorder="1" applyAlignment="1">
      <alignment vertical="top"/>
    </xf>
    <xf numFmtId="0" fontId="2" fillId="2" borderId="48" xfId="0" applyFont="1" applyFill="1" applyBorder="1" applyAlignment="1">
      <alignment vertical="top"/>
    </xf>
    <xf numFmtId="0" fontId="2" fillId="2" borderId="25" xfId="0" applyFont="1" applyFill="1" applyBorder="1" applyAlignment="1">
      <alignment vertical="top"/>
    </xf>
    <xf numFmtId="168" fontId="2" fillId="2" borderId="10" xfId="0" applyNumberFormat="1" applyFont="1" applyFill="1" applyBorder="1" applyAlignment="1">
      <alignment vertical="top"/>
    </xf>
    <xf numFmtId="42" fontId="2" fillId="2" borderId="35" xfId="0" applyNumberFormat="1" applyFont="1" applyFill="1" applyBorder="1"/>
    <xf numFmtId="41" fontId="2" fillId="2" borderId="36" xfId="0" applyNumberFormat="1" applyFont="1" applyFill="1" applyBorder="1"/>
    <xf numFmtId="41" fontId="2" fillId="2" borderId="35" xfId="0" applyNumberFormat="1" applyFont="1" applyFill="1" applyBorder="1"/>
    <xf numFmtId="42" fontId="2" fillId="2" borderId="34" xfId="0" applyNumberFormat="1" applyFont="1" applyFill="1" applyBorder="1"/>
    <xf numFmtId="0" fontId="3" fillId="2" borderId="2" xfId="0" applyFont="1" applyFill="1" applyBorder="1" applyAlignment="1">
      <alignment horizontal="center" vertical="top"/>
    </xf>
    <xf numFmtId="0" fontId="3" fillId="2" borderId="2" xfId="0" applyFont="1" applyFill="1" applyBorder="1" applyAlignment="1">
      <alignment vertical="top"/>
    </xf>
    <xf numFmtId="166" fontId="6" fillId="2" borderId="4" xfId="4" applyNumberFormat="1" applyFont="1" applyFill="1" applyBorder="1" applyAlignment="1">
      <alignment horizontal="left" vertical="top"/>
    </xf>
    <xf numFmtId="166" fontId="6" fillId="2" borderId="4" xfId="4" applyNumberFormat="1" applyFont="1" applyFill="1" applyBorder="1" applyAlignment="1">
      <alignment vertical="top"/>
    </xf>
    <xf numFmtId="0" fontId="2" fillId="2" borderId="9" xfId="0" applyFont="1" applyFill="1" applyBorder="1" applyAlignment="1">
      <alignment horizontal="left"/>
    </xf>
    <xf numFmtId="0" fontId="10" fillId="2" borderId="17" xfId="0" applyFont="1" applyFill="1" applyBorder="1" applyAlignment="1">
      <alignment vertical="top"/>
    </xf>
    <xf numFmtId="0" fontId="17" fillId="2" borderId="1" xfId="0" applyFont="1" applyFill="1" applyBorder="1" applyAlignment="1">
      <alignment horizontal="center" vertical="top"/>
    </xf>
    <xf numFmtId="0" fontId="17" fillId="2" borderId="2" xfId="0" applyFont="1" applyFill="1" applyBorder="1" applyAlignment="1">
      <alignment horizontal="center" vertical="top"/>
    </xf>
    <xf numFmtId="0" fontId="17" fillId="2" borderId="2" xfId="0" applyFont="1" applyFill="1" applyBorder="1" applyAlignment="1">
      <alignment vertical="top"/>
    </xf>
    <xf numFmtId="0" fontId="18" fillId="2" borderId="12" xfId="0" applyFont="1" applyFill="1" applyBorder="1" applyAlignment="1">
      <alignment vertical="center" wrapText="1"/>
    </xf>
    <xf numFmtId="41" fontId="18" fillId="2" borderId="12" xfId="0" applyNumberFormat="1" applyFont="1" applyFill="1" applyBorder="1" applyAlignment="1">
      <alignment horizontal="right" vertical="center" wrapText="1"/>
    </xf>
    <xf numFmtId="41" fontId="18" fillId="2" borderId="12" xfId="0" applyNumberFormat="1" applyFont="1" applyFill="1" applyBorder="1" applyAlignment="1">
      <alignment vertical="center" wrapText="1"/>
    </xf>
    <xf numFmtId="42" fontId="18" fillId="2" borderId="0" xfId="0" applyNumberFormat="1" applyFont="1" applyFill="1" applyAlignment="1">
      <alignment horizontal="right" vertical="center"/>
    </xf>
    <xf numFmtId="42" fontId="18" fillId="2" borderId="0" xfId="0" applyNumberFormat="1" applyFont="1" applyFill="1" applyBorder="1" applyAlignment="1">
      <alignment horizontal="right" vertical="center" wrapText="1"/>
    </xf>
    <xf numFmtId="42" fontId="18" fillId="2" borderId="0" xfId="0" applyNumberFormat="1" applyFont="1" applyFill="1" applyAlignment="1">
      <alignment vertical="center"/>
    </xf>
    <xf numFmtId="42" fontId="18" fillId="2" borderId="0" xfId="0" applyNumberFormat="1" applyFont="1" applyFill="1" applyAlignment="1">
      <alignment horizontal="right" vertical="center" wrapText="1"/>
    </xf>
    <xf numFmtId="42" fontId="18" fillId="2" borderId="40" xfId="0" applyNumberFormat="1" applyFont="1" applyFill="1" applyBorder="1" applyAlignment="1">
      <alignment horizontal="right" vertical="center"/>
    </xf>
    <xf numFmtId="42" fontId="18" fillId="2" borderId="0" xfId="0" applyNumberFormat="1" applyFont="1" applyFill="1" applyAlignment="1">
      <alignment vertical="center" wrapText="1"/>
    </xf>
    <xf numFmtId="42" fontId="18" fillId="2" borderId="0" xfId="0" applyNumberFormat="1" applyFont="1" applyFill="1" applyBorder="1" applyAlignment="1">
      <alignment vertical="center" wrapText="1"/>
    </xf>
    <xf numFmtId="41" fontId="18" fillId="2" borderId="12" xfId="0" quotePrefix="1" applyNumberFormat="1" applyFont="1" applyFill="1" applyBorder="1" applyAlignment="1">
      <alignment vertical="center"/>
    </xf>
    <xf numFmtId="42" fontId="18" fillId="2" borderId="40" xfId="0" applyNumberFormat="1" applyFont="1" applyFill="1" applyBorder="1" applyAlignment="1">
      <alignment vertical="center"/>
    </xf>
    <xf numFmtId="42" fontId="18" fillId="2" borderId="9" xfId="0" applyNumberFormat="1" applyFont="1" applyFill="1" applyBorder="1" applyAlignment="1">
      <alignment horizontal="right" vertical="center" wrapText="1"/>
    </xf>
    <xf numFmtId="42" fontId="18" fillId="2" borderId="21" xfId="0" applyNumberFormat="1" applyFont="1" applyFill="1" applyBorder="1" applyAlignment="1">
      <alignment horizontal="right" vertical="center" wrapText="1"/>
    </xf>
    <xf numFmtId="42" fontId="2" fillId="0" borderId="0" xfId="0" applyNumberFormat="1" applyFont="1"/>
    <xf numFmtId="42" fontId="18" fillId="2" borderId="9" xfId="0" applyNumberFormat="1" applyFont="1" applyFill="1" applyBorder="1" applyAlignment="1">
      <alignment vertical="center" wrapText="1"/>
    </xf>
    <xf numFmtId="42" fontId="18" fillId="2" borderId="21" xfId="0" applyNumberFormat="1" applyFont="1" applyFill="1" applyBorder="1" applyAlignment="1">
      <alignment vertical="center" wrapText="1"/>
    </xf>
    <xf numFmtId="0" fontId="18" fillId="2" borderId="12" xfId="0" applyFont="1" applyFill="1" applyBorder="1" applyAlignment="1">
      <alignment vertical="center"/>
    </xf>
    <xf numFmtId="41" fontId="6" fillId="2" borderId="16" xfId="0" applyNumberFormat="1" applyFont="1" applyFill="1" applyBorder="1" applyAlignment="1">
      <alignment horizontal="right"/>
    </xf>
    <xf numFmtId="165" fontId="6" fillId="2" borderId="7" xfId="0" applyNumberFormat="1" applyFont="1" applyFill="1" applyBorder="1" applyAlignment="1">
      <alignment horizontal="right"/>
    </xf>
    <xf numFmtId="165" fontId="6" fillId="2" borderId="49" xfId="4" applyNumberFormat="1" applyFont="1" applyFill="1" applyBorder="1" applyAlignment="1">
      <alignment horizontal="left" vertical="top" wrapText="1"/>
    </xf>
    <xf numFmtId="0" fontId="6" fillId="2" borderId="22" xfId="4" applyFont="1" applyFill="1" applyBorder="1" applyAlignment="1">
      <alignment vertical="top"/>
    </xf>
    <xf numFmtId="0" fontId="20" fillId="0" borderId="0" xfId="0" applyFont="1"/>
    <xf numFmtId="0" fontId="24" fillId="2" borderId="0"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26" xfId="0" applyFont="1" applyFill="1" applyBorder="1" applyAlignment="1">
      <alignment vertical="center" wrapText="1"/>
    </xf>
    <xf numFmtId="0" fontId="16" fillId="2" borderId="0" xfId="0" applyFont="1" applyFill="1" applyBorder="1" applyAlignment="1">
      <alignment horizontal="center" vertical="top" wrapText="1"/>
    </xf>
    <xf numFmtId="0" fontId="24" fillId="2" borderId="27" xfId="0" applyFont="1" applyFill="1" applyBorder="1" applyAlignment="1">
      <alignment vertical="center" wrapText="1"/>
    </xf>
    <xf numFmtId="0" fontId="24" fillId="2" borderId="23" xfId="0" applyFont="1" applyFill="1" applyBorder="1" applyAlignment="1">
      <alignment horizontal="center" vertical="center" wrapText="1"/>
    </xf>
    <xf numFmtId="42" fontId="6" fillId="2" borderId="49" xfId="0" applyNumberFormat="1" applyFont="1" applyFill="1" applyBorder="1" applyAlignment="1">
      <alignment horizontal="right"/>
    </xf>
    <xf numFmtId="6" fontId="6" fillId="2" borderId="10" xfId="4" applyNumberFormat="1" applyFont="1" applyFill="1" applyBorder="1" applyAlignment="1">
      <alignment vertical="top"/>
    </xf>
    <xf numFmtId="0" fontId="24" fillId="2" borderId="0" xfId="0" applyFont="1" applyFill="1" applyBorder="1" applyAlignment="1">
      <alignment horizontal="center" vertical="center"/>
    </xf>
    <xf numFmtId="0" fontId="6" fillId="2" borderId="0" xfId="4" applyFont="1" applyFill="1" applyBorder="1" applyAlignment="1">
      <alignment horizontal="left" vertical="top"/>
    </xf>
    <xf numFmtId="0" fontId="2" fillId="2" borderId="0" xfId="0" applyFont="1" applyFill="1" applyAlignment="1">
      <alignment horizontal="left"/>
    </xf>
    <xf numFmtId="0" fontId="2" fillId="2" borderId="0" xfId="0" applyFont="1" applyFill="1" applyBorder="1" applyAlignment="1">
      <alignment horizontal="left"/>
    </xf>
    <xf numFmtId="41" fontId="6" fillId="2" borderId="4" xfId="4" applyNumberFormat="1" applyFont="1" applyFill="1" applyBorder="1" applyAlignment="1">
      <alignment horizontal="left" vertical="top"/>
    </xf>
    <xf numFmtId="3" fontId="6" fillId="2" borderId="10" xfId="4" applyNumberFormat="1" applyFont="1" applyFill="1" applyBorder="1" applyAlignment="1">
      <alignment horizontal="right" vertical="top"/>
    </xf>
    <xf numFmtId="6" fontId="6" fillId="2" borderId="37" xfId="4" applyNumberFormat="1" applyFont="1" applyFill="1" applyBorder="1" applyAlignment="1">
      <alignment horizontal="right" vertical="top"/>
    </xf>
    <xf numFmtId="0" fontId="3" fillId="2" borderId="0" xfId="0" applyFont="1" applyFill="1" applyBorder="1" applyAlignment="1">
      <alignment vertical="top"/>
    </xf>
    <xf numFmtId="0" fontId="3" fillId="2" borderId="4" xfId="0" applyFont="1" applyFill="1" applyBorder="1" applyAlignment="1">
      <alignment horizontal="center" vertical="top"/>
    </xf>
    <xf numFmtId="0" fontId="2" fillId="2" borderId="1" xfId="0" applyFont="1" applyFill="1" applyBorder="1" applyAlignment="1">
      <alignment vertical="top"/>
    </xf>
    <xf numFmtId="6" fontId="10" fillId="2" borderId="0" xfId="0" applyNumberFormat="1" applyFont="1" applyFill="1" applyBorder="1" applyAlignment="1">
      <alignment horizontal="right" vertical="top"/>
    </xf>
    <xf numFmtId="6" fontId="10" fillId="2" borderId="9" xfId="0" applyNumberFormat="1" applyFont="1" applyFill="1" applyBorder="1" applyAlignment="1">
      <alignment horizontal="right" vertical="top"/>
    </xf>
    <xf numFmtId="6" fontId="10" fillId="2" borderId="40" xfId="0" applyNumberFormat="1" applyFont="1" applyFill="1" applyBorder="1" applyAlignment="1">
      <alignment horizontal="right" vertical="top"/>
    </xf>
    <xf numFmtId="0" fontId="13" fillId="2" borderId="26" xfId="0" applyFont="1" applyFill="1" applyBorder="1" applyAlignment="1">
      <alignment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vertical="center"/>
    </xf>
    <xf numFmtId="0" fontId="13" fillId="2" borderId="0" xfId="0" applyFont="1" applyFill="1" applyBorder="1" applyAlignment="1">
      <alignment vertical="center" wrapText="1"/>
    </xf>
    <xf numFmtId="0" fontId="13" fillId="2" borderId="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2" xfId="0" applyFont="1" applyFill="1" applyBorder="1" applyAlignment="1">
      <alignment horizontal="left" vertical="center" wrapText="1"/>
    </xf>
    <xf numFmtId="0" fontId="13" fillId="2" borderId="0" xfId="0" applyFont="1" applyFill="1" applyBorder="1" applyAlignment="1">
      <alignment horizontal="left" vertical="center" wrapText="1"/>
    </xf>
    <xf numFmtId="166" fontId="6" fillId="2" borderId="4" xfId="4" applyNumberFormat="1" applyFont="1" applyFill="1" applyBorder="1" applyAlignment="1">
      <alignment horizontal="left" vertical="top" wrapText="1"/>
    </xf>
    <xf numFmtId="0" fontId="24" fillId="2" borderId="26" xfId="0" applyFont="1" applyFill="1" applyBorder="1" applyAlignment="1">
      <alignment vertical="center"/>
    </xf>
    <xf numFmtId="0" fontId="24" fillId="2" borderId="0" xfId="0" applyFont="1" applyFill="1" applyBorder="1" applyAlignment="1">
      <alignment vertical="center"/>
    </xf>
    <xf numFmtId="3" fontId="6" fillId="2" borderId="24" xfId="4" applyNumberFormat="1" applyFont="1" applyFill="1" applyBorder="1" applyAlignment="1">
      <alignment vertical="top"/>
    </xf>
    <xf numFmtId="0" fontId="6" fillId="2" borderId="7" xfId="4" applyFont="1" applyFill="1" applyBorder="1" applyAlignment="1">
      <alignment vertical="top"/>
    </xf>
    <xf numFmtId="0" fontId="19" fillId="2" borderId="26" xfId="0" applyFont="1" applyFill="1" applyBorder="1" applyAlignment="1">
      <alignment vertical="center" wrapText="1"/>
    </xf>
    <xf numFmtId="0" fontId="23" fillId="2" borderId="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44" xfId="0" applyFont="1" applyFill="1" applyBorder="1" applyAlignment="1">
      <alignment horizontal="center" vertical="center" wrapText="1"/>
    </xf>
    <xf numFmtId="0" fontId="23" fillId="2" borderId="44" xfId="0" applyFont="1" applyFill="1" applyBorder="1" applyAlignment="1">
      <alignment horizontal="center" vertical="center"/>
    </xf>
    <xf numFmtId="0" fontId="23" fillId="2" borderId="50" xfId="0" applyFont="1" applyFill="1" applyBorder="1" applyAlignment="1">
      <alignment horizontal="center" vertical="center" wrapText="1"/>
    </xf>
    <xf numFmtId="41" fontId="6" fillId="2" borderId="4" xfId="4" applyNumberFormat="1" applyFont="1" applyFill="1" applyBorder="1" applyAlignment="1">
      <alignment horizontal="right" vertical="top"/>
    </xf>
    <xf numFmtId="166" fontId="6" fillId="2" borderId="24" xfId="4" applyNumberFormat="1" applyFont="1" applyFill="1" applyBorder="1" applyAlignment="1">
      <alignment vertical="top"/>
    </xf>
    <xf numFmtId="41" fontId="6" fillId="2" borderId="30" xfId="4" applyNumberFormat="1" applyFont="1" applyFill="1" applyBorder="1" applyAlignment="1">
      <alignment horizontal="right" vertical="top"/>
    </xf>
    <xf numFmtId="41" fontId="6" fillId="2" borderId="24" xfId="4" applyNumberFormat="1" applyFont="1" applyFill="1" applyBorder="1" applyAlignment="1">
      <alignment horizontal="right" vertical="top"/>
    </xf>
    <xf numFmtId="3" fontId="6" fillId="2" borderId="24" xfId="4" applyNumberFormat="1" applyFont="1" applyFill="1" applyBorder="1" applyAlignment="1">
      <alignment horizontal="right" vertical="top"/>
    </xf>
    <xf numFmtId="0" fontId="16" fillId="2" borderId="2" xfId="0" applyFont="1" applyFill="1" applyBorder="1" applyAlignment="1">
      <alignment horizontal="center" vertical="top" wrapText="1"/>
    </xf>
    <xf numFmtId="0" fontId="2" fillId="2" borderId="26" xfId="0" applyFont="1" applyFill="1" applyBorder="1" applyAlignment="1">
      <alignment horizontal="center"/>
    </xf>
    <xf numFmtId="41" fontId="6" fillId="2" borderId="22" xfId="4" applyNumberFormat="1" applyFont="1" applyFill="1" applyBorder="1" applyAlignment="1">
      <alignment vertical="top"/>
    </xf>
    <xf numFmtId="41" fontId="6" fillId="2" borderId="13" xfId="4" applyNumberFormat="1" applyFont="1" applyFill="1" applyBorder="1" applyAlignment="1">
      <alignment vertical="top"/>
    </xf>
    <xf numFmtId="0" fontId="2" fillId="2" borderId="9" xfId="0" applyFont="1" applyFill="1" applyBorder="1" applyAlignment="1">
      <alignment horizontal="left" indent="1"/>
    </xf>
    <xf numFmtId="0" fontId="29" fillId="2" borderId="28" xfId="0" applyFont="1" applyFill="1" applyBorder="1" applyAlignment="1">
      <alignment vertical="top"/>
    </xf>
    <xf numFmtId="0" fontId="30" fillId="2" borderId="23" xfId="0" applyFont="1" applyFill="1" applyBorder="1" applyAlignment="1">
      <alignment horizontal="center" vertical="top"/>
    </xf>
    <xf numFmtId="0" fontId="30" fillId="2" borderId="23" xfId="0" applyFont="1" applyFill="1" applyBorder="1" applyAlignment="1">
      <alignment vertical="top"/>
    </xf>
    <xf numFmtId="0" fontId="29" fillId="2" borderId="17" xfId="0" applyFont="1" applyFill="1" applyBorder="1" applyAlignment="1">
      <alignment vertical="top"/>
    </xf>
    <xf numFmtId="0" fontId="30" fillId="2" borderId="1" xfId="0" applyFont="1" applyFill="1" applyBorder="1" applyAlignment="1">
      <alignment horizontal="center" vertical="top"/>
    </xf>
    <xf numFmtId="0" fontId="30" fillId="2" borderId="2" xfId="0" applyFont="1" applyFill="1" applyBorder="1" applyAlignment="1">
      <alignment horizontal="center" vertical="top"/>
    </xf>
    <xf numFmtId="0" fontId="30" fillId="2" borderId="2" xfId="0" applyFont="1" applyFill="1" applyBorder="1" applyAlignment="1">
      <alignment vertical="top"/>
    </xf>
    <xf numFmtId="0" fontId="29" fillId="2" borderId="2" xfId="0" applyFont="1" applyFill="1" applyBorder="1" applyAlignment="1">
      <alignment vertical="top" wrapText="1"/>
    </xf>
    <xf numFmtId="0" fontId="29" fillId="2" borderId="29" xfId="0" applyFont="1" applyFill="1" applyBorder="1" applyAlignment="1">
      <alignment vertical="top"/>
    </xf>
    <xf numFmtId="0" fontId="30" fillId="2" borderId="26" xfId="0" applyFont="1" applyFill="1" applyBorder="1" applyAlignment="1">
      <alignment horizontal="center" vertical="top"/>
    </xf>
    <xf numFmtId="0" fontId="30" fillId="2" borderId="0" xfId="0" applyFont="1" applyFill="1" applyBorder="1" applyAlignment="1">
      <alignment horizontal="center" vertical="top"/>
    </xf>
    <xf numFmtId="0" fontId="30" fillId="2" borderId="0" xfId="0" applyFont="1" applyFill="1" applyBorder="1" applyAlignment="1">
      <alignment vertical="top"/>
    </xf>
    <xf numFmtId="0" fontId="29" fillId="2" borderId="6" xfId="0" quotePrefix="1" applyFont="1" applyFill="1" applyBorder="1" applyAlignment="1">
      <alignment vertical="top" wrapText="1"/>
    </xf>
    <xf numFmtId="0" fontId="29" fillId="2" borderId="26" xfId="0" applyFont="1" applyFill="1" applyBorder="1" applyAlignment="1">
      <alignment vertical="top"/>
    </xf>
    <xf numFmtId="0" fontId="29" fillId="2" borderId="0" xfId="0" applyFont="1" applyFill="1" applyBorder="1" applyAlignment="1">
      <alignment horizontal="center" vertical="top"/>
    </xf>
    <xf numFmtId="0" fontId="29" fillId="2" borderId="0" xfId="0" applyFont="1" applyFill="1" applyBorder="1" applyAlignment="1">
      <alignment vertical="top"/>
    </xf>
    <xf numFmtId="0" fontId="29" fillId="2" borderId="4" xfId="0" applyFont="1" applyFill="1" applyBorder="1" applyAlignment="1">
      <alignment vertical="top"/>
    </xf>
    <xf numFmtId="17" fontId="29" fillId="2" borderId="19" xfId="0" applyNumberFormat="1" applyFont="1" applyFill="1" applyBorder="1" applyAlignment="1">
      <alignment horizontal="right" vertical="top"/>
    </xf>
    <xf numFmtId="41" fontId="29" fillId="2" borderId="11" xfId="0" applyNumberFormat="1" applyFont="1" applyFill="1" applyBorder="1" applyAlignment="1">
      <alignment horizontal="right" vertical="top"/>
    </xf>
    <xf numFmtId="41" fontId="29" fillId="2" borderId="9" xfId="0" applyNumberFormat="1" applyFont="1" applyFill="1" applyBorder="1" applyAlignment="1">
      <alignment horizontal="center" vertical="top"/>
    </xf>
    <xf numFmtId="41" fontId="29" fillId="2" borderId="9" xfId="0" applyNumberFormat="1" applyFont="1" applyFill="1" applyBorder="1" applyAlignment="1">
      <alignment horizontal="right" vertical="top"/>
    </xf>
    <xf numFmtId="41" fontId="29" fillId="2" borderId="12" xfId="0" applyNumberFormat="1" applyFont="1" applyFill="1" applyBorder="1" applyAlignment="1">
      <alignment horizontal="right" vertical="top"/>
    </xf>
    <xf numFmtId="49" fontId="29" fillId="2" borderId="9" xfId="0" applyNumberFormat="1" applyFont="1" applyFill="1" applyBorder="1" applyAlignment="1">
      <alignment vertical="top"/>
    </xf>
    <xf numFmtId="49" fontId="29" fillId="2" borderId="9" xfId="0" applyNumberFormat="1" applyFont="1" applyFill="1" applyBorder="1" applyAlignment="1">
      <alignment horizontal="center" vertical="top"/>
    </xf>
    <xf numFmtId="49" fontId="29" fillId="2" borderId="9" xfId="0" applyNumberFormat="1" applyFont="1" applyFill="1" applyBorder="1" applyAlignment="1">
      <alignment horizontal="right" vertical="top"/>
    </xf>
    <xf numFmtId="49" fontId="29" fillId="2" borderId="10" xfId="0" applyNumberFormat="1" applyFont="1" applyFill="1" applyBorder="1" applyAlignment="1">
      <alignment vertical="top"/>
    </xf>
    <xf numFmtId="0" fontId="29" fillId="2" borderId="19" xfId="0" applyFont="1" applyFill="1" applyBorder="1" applyAlignment="1">
      <alignment horizontal="right" vertical="top"/>
    </xf>
    <xf numFmtId="42" fontId="29" fillId="2" borderId="20" xfId="0" applyNumberFormat="1" applyFont="1" applyFill="1" applyBorder="1" applyAlignment="1">
      <alignment horizontal="right" vertical="top"/>
    </xf>
    <xf numFmtId="42" fontId="29" fillId="2" borderId="21" xfId="0" applyNumberFormat="1" applyFont="1" applyFill="1" applyBorder="1" applyAlignment="1">
      <alignment horizontal="right" vertical="top"/>
    </xf>
    <xf numFmtId="42" fontId="29" fillId="2" borderId="9" xfId="0" applyNumberFormat="1" applyFont="1" applyFill="1" applyBorder="1" applyAlignment="1">
      <alignment horizontal="center" vertical="top"/>
    </xf>
    <xf numFmtId="42" fontId="29" fillId="2" borderId="9" xfId="0" applyNumberFormat="1" applyFont="1" applyFill="1" applyBorder="1" applyAlignment="1">
      <alignment horizontal="right" vertical="top"/>
    </xf>
    <xf numFmtId="49" fontId="29" fillId="2" borderId="11" xfId="0" applyNumberFormat="1" applyFont="1" applyFill="1" applyBorder="1" applyAlignment="1">
      <alignment horizontal="right" vertical="top"/>
    </xf>
    <xf numFmtId="49" fontId="29" fillId="2" borderId="12" xfId="0" applyNumberFormat="1" applyFont="1" applyFill="1" applyBorder="1" applyAlignment="1">
      <alignment horizontal="right" vertical="top"/>
    </xf>
    <xf numFmtId="41" fontId="29" fillId="2" borderId="9" xfId="0" applyNumberFormat="1" applyFont="1" applyFill="1" applyBorder="1" applyAlignment="1">
      <alignment vertical="top"/>
    </xf>
    <xf numFmtId="41" fontId="29" fillId="2" borderId="13" xfId="0" applyNumberFormat="1" applyFont="1" applyFill="1" applyBorder="1" applyAlignment="1">
      <alignment horizontal="right" vertical="top"/>
    </xf>
    <xf numFmtId="42" fontId="29" fillId="2" borderId="9" xfId="0" applyNumberFormat="1" applyFont="1" applyFill="1" applyBorder="1" applyAlignment="1">
      <alignment vertical="top"/>
    </xf>
    <xf numFmtId="42" fontId="29" fillId="2" borderId="22" xfId="0" applyNumberFormat="1" applyFont="1" applyFill="1" applyBorder="1" applyAlignment="1">
      <alignment horizontal="right" vertical="top"/>
    </xf>
    <xf numFmtId="42" fontId="29" fillId="2" borderId="12" xfId="0" applyNumberFormat="1" applyFont="1" applyFill="1" applyBorder="1" applyAlignment="1">
      <alignment horizontal="right" vertical="top"/>
    </xf>
    <xf numFmtId="42" fontId="29" fillId="2" borderId="13" xfId="0" applyNumberFormat="1" applyFont="1" applyFill="1" applyBorder="1" applyAlignment="1">
      <alignment horizontal="right" vertical="top"/>
    </xf>
    <xf numFmtId="0" fontId="29" fillId="2" borderId="36" xfId="0" applyFont="1" applyFill="1" applyBorder="1" applyAlignment="1">
      <alignment horizontal="right" vertical="top"/>
    </xf>
    <xf numFmtId="41" fontId="29" fillId="2" borderId="32" xfId="0" applyNumberFormat="1" applyFont="1" applyFill="1" applyBorder="1" applyAlignment="1">
      <alignment horizontal="right" vertical="top"/>
    </xf>
    <xf numFmtId="41" fontId="29" fillId="2" borderId="31" xfId="0" applyNumberFormat="1" applyFont="1" applyFill="1" applyBorder="1" applyAlignment="1">
      <alignment horizontal="center" vertical="top"/>
    </xf>
    <xf numFmtId="41" fontId="29" fillId="2" borderId="31" xfId="0" applyNumberFormat="1" applyFont="1" applyFill="1" applyBorder="1" applyAlignment="1">
      <alignment horizontal="right" vertical="top"/>
    </xf>
    <xf numFmtId="41" fontId="29" fillId="2" borderId="31" xfId="0" applyNumberFormat="1" applyFont="1" applyFill="1" applyBorder="1" applyAlignment="1">
      <alignment vertical="top"/>
    </xf>
    <xf numFmtId="42" fontId="29" fillId="2" borderId="31" xfId="0" applyNumberFormat="1" applyFont="1" applyFill="1" applyBorder="1" applyAlignment="1">
      <alignment horizontal="right" vertical="top"/>
    </xf>
    <xf numFmtId="42" fontId="29" fillId="2" borderId="31" xfId="0" applyNumberFormat="1" applyFont="1" applyFill="1" applyBorder="1" applyAlignment="1">
      <alignment horizontal="center" vertical="top"/>
    </xf>
    <xf numFmtId="42" fontId="29" fillId="2" borderId="30" xfId="0" applyNumberFormat="1" applyFont="1" applyFill="1" applyBorder="1" applyAlignment="1">
      <alignment horizontal="right" vertical="top"/>
    </xf>
    <xf numFmtId="0" fontId="29" fillId="2" borderId="34" xfId="0" applyFont="1" applyFill="1" applyBorder="1" applyAlignment="1">
      <alignment horizontal="right" vertical="top"/>
    </xf>
    <xf numFmtId="42" fontId="29" fillId="2" borderId="39" xfId="0" applyNumberFormat="1" applyFont="1" applyFill="1" applyBorder="1" applyAlignment="1">
      <alignment horizontal="right" vertical="top"/>
    </xf>
    <xf numFmtId="42" fontId="29" fillId="2" borderId="40" xfId="0" applyNumberFormat="1" applyFont="1" applyFill="1" applyBorder="1" applyAlignment="1">
      <alignment horizontal="center" vertical="top"/>
    </xf>
    <xf numFmtId="42" fontId="29" fillId="2" borderId="40" xfId="0" applyNumberFormat="1" applyFont="1" applyFill="1" applyBorder="1" applyAlignment="1">
      <alignment horizontal="right" vertical="top"/>
    </xf>
    <xf numFmtId="42" fontId="29" fillId="2" borderId="40" xfId="0" applyNumberFormat="1" applyFont="1" applyFill="1" applyBorder="1" applyAlignment="1">
      <alignment vertical="top"/>
    </xf>
    <xf numFmtId="42" fontId="29" fillId="2" borderId="37" xfId="0" applyNumberFormat="1" applyFont="1" applyFill="1" applyBorder="1" applyAlignment="1">
      <alignment horizontal="right" vertical="top"/>
    </xf>
    <xf numFmtId="0" fontId="10" fillId="2" borderId="29" xfId="0" applyFont="1" applyFill="1" applyBorder="1" applyAlignment="1">
      <alignment vertical="top"/>
    </xf>
    <xf numFmtId="0" fontId="17" fillId="2" borderId="26" xfId="0" applyFont="1" applyFill="1" applyBorder="1" applyAlignment="1">
      <alignment horizontal="center" vertical="top"/>
    </xf>
    <xf numFmtId="0" fontId="17" fillId="2" borderId="0" xfId="0" applyFont="1" applyFill="1" applyBorder="1" applyAlignment="1">
      <alignment horizontal="center" vertical="top"/>
    </xf>
    <xf numFmtId="0" fontId="17" fillId="2" borderId="0" xfId="0" applyFont="1" applyFill="1" applyBorder="1" applyAlignment="1">
      <alignment vertical="top"/>
    </xf>
    <xf numFmtId="0" fontId="22" fillId="2" borderId="26" xfId="0" applyFont="1" applyFill="1" applyBorder="1" applyAlignment="1">
      <alignment vertical="center" wrapText="1"/>
    </xf>
    <xf numFmtId="0" fontId="22" fillId="2" borderId="0" xfId="0" applyFont="1" applyFill="1" applyBorder="1" applyAlignment="1">
      <alignment horizontal="center" vertical="center" wrapText="1"/>
    </xf>
    <xf numFmtId="165" fontId="6" fillId="2" borderId="37" xfId="4" applyNumberFormat="1" applyFont="1" applyFill="1" applyBorder="1" applyAlignment="1">
      <alignment horizontal="right" vertical="top" wrapText="1"/>
    </xf>
    <xf numFmtId="42" fontId="16" fillId="2" borderId="12" xfId="0" applyNumberFormat="1" applyFont="1" applyFill="1" applyBorder="1" applyAlignment="1">
      <alignment horizontal="right" vertical="center"/>
    </xf>
    <xf numFmtId="169" fontId="6" fillId="2" borderId="22" xfId="0" applyNumberFormat="1" applyFont="1" applyFill="1" applyBorder="1" applyAlignment="1">
      <alignment horizontal="right"/>
    </xf>
    <xf numFmtId="0" fontId="2" fillId="2" borderId="23" xfId="0" applyFont="1" applyFill="1" applyBorder="1" applyAlignment="1">
      <alignment horizontal="center" vertical="center"/>
    </xf>
    <xf numFmtId="41" fontId="6" fillId="2" borderId="33" xfId="0" applyNumberFormat="1" applyFont="1" applyFill="1" applyBorder="1" applyAlignment="1">
      <alignment horizontal="right"/>
    </xf>
    <xf numFmtId="41" fontId="6" fillId="2" borderId="22" xfId="0" applyNumberFormat="1" applyFont="1" applyFill="1" applyBorder="1" applyAlignment="1">
      <alignment horizontal="right"/>
    </xf>
    <xf numFmtId="41" fontId="6" fillId="2" borderId="24" xfId="4" applyNumberFormat="1" applyFont="1" applyFill="1" applyBorder="1" applyAlignment="1">
      <alignment vertical="top"/>
    </xf>
    <xf numFmtId="41" fontId="6" fillId="2" borderId="30" xfId="4" applyNumberFormat="1" applyFont="1" applyFill="1" applyBorder="1" applyAlignment="1">
      <alignment vertical="top"/>
    </xf>
    <xf numFmtId="178" fontId="6" fillId="2" borderId="37" xfId="2" applyNumberFormat="1" applyFont="1" applyFill="1" applyBorder="1" applyAlignment="1">
      <alignment horizontal="right"/>
    </xf>
    <xf numFmtId="9" fontId="2" fillId="2" borderId="9" xfId="0" applyNumberFormat="1" applyFont="1" applyFill="1" applyBorder="1" applyAlignment="1">
      <alignment horizontal="left" vertical="top"/>
    </xf>
    <xf numFmtId="41" fontId="3" fillId="2" borderId="19" xfId="0" quotePrefix="1" applyNumberFormat="1" applyFont="1" applyFill="1" applyBorder="1" applyAlignment="1">
      <alignment horizontal="right"/>
    </xf>
    <xf numFmtId="49" fontId="2" fillId="0" borderId="0" xfId="0" applyNumberFormat="1" applyFont="1" applyAlignment="1">
      <alignment horizontal="left" vertical="top"/>
    </xf>
    <xf numFmtId="41" fontId="18" fillId="2" borderId="0" xfId="0" applyNumberFormat="1" applyFont="1" applyFill="1" applyBorder="1" applyAlignment="1">
      <alignment horizontal="right" vertical="center" wrapText="1"/>
    </xf>
    <xf numFmtId="41" fontId="18" fillId="2" borderId="0" xfId="0" applyNumberFormat="1" applyFont="1" applyFill="1" applyAlignment="1">
      <alignment horizontal="right" vertical="center"/>
    </xf>
    <xf numFmtId="41" fontId="18" fillId="2" borderId="40" xfId="0" applyNumberFormat="1" applyFont="1" applyFill="1" applyBorder="1" applyAlignment="1">
      <alignment horizontal="right" vertical="center"/>
    </xf>
    <xf numFmtId="0" fontId="2" fillId="2" borderId="8" xfId="0" quotePrefix="1" applyFont="1" applyFill="1" applyBorder="1" applyAlignment="1">
      <alignment horizontal="left" indent="15"/>
    </xf>
    <xf numFmtId="49" fontId="2" fillId="2" borderId="8" xfId="0" quotePrefix="1" applyNumberFormat="1" applyFont="1" applyFill="1" applyBorder="1" applyAlignment="1">
      <alignment horizontal="left" indent="15"/>
    </xf>
    <xf numFmtId="44" fontId="10" fillId="2" borderId="9" xfId="2" applyFont="1" applyFill="1" applyBorder="1" applyAlignment="1">
      <alignment horizontal="right" vertical="top"/>
    </xf>
    <xf numFmtId="6" fontId="10" fillId="2" borderId="9" xfId="2" applyNumberFormat="1" applyFont="1" applyFill="1" applyBorder="1" applyAlignment="1">
      <alignment horizontal="right" vertical="top"/>
    </xf>
    <xf numFmtId="178" fontId="18" fillId="2" borderId="12" xfId="2" applyNumberFormat="1" applyFont="1" applyFill="1" applyBorder="1" applyAlignment="1">
      <alignment vertical="center" wrapText="1"/>
    </xf>
    <xf numFmtId="3" fontId="18" fillId="2" borderId="31" xfId="0" applyNumberFormat="1" applyFont="1" applyFill="1" applyBorder="1" applyAlignment="1">
      <alignment horizontal="right" vertical="center"/>
    </xf>
    <xf numFmtId="166" fontId="33" fillId="2" borderId="10" xfId="4" applyNumberFormat="1" applyFont="1" applyFill="1" applyBorder="1" applyAlignment="1">
      <alignment horizontal="left" vertical="top" wrapText="1"/>
    </xf>
    <xf numFmtId="166" fontId="33" fillId="2" borderId="13" xfId="4" applyNumberFormat="1" applyFont="1" applyFill="1" applyBorder="1" applyAlignment="1">
      <alignment vertical="top"/>
    </xf>
    <xf numFmtId="166" fontId="33" fillId="2" borderId="30" xfId="4" applyNumberFormat="1" applyFont="1" applyFill="1" applyBorder="1" applyAlignment="1">
      <alignment vertical="top"/>
    </xf>
    <xf numFmtId="6" fontId="6" fillId="2" borderId="30" xfId="0" applyNumberFormat="1" applyFont="1" applyFill="1" applyBorder="1" applyAlignment="1">
      <alignment horizontal="right"/>
    </xf>
    <xf numFmtId="178" fontId="6" fillId="2" borderId="22" xfId="0" applyNumberFormat="1" applyFont="1" applyFill="1" applyBorder="1" applyAlignment="1">
      <alignment horizontal="right"/>
    </xf>
    <xf numFmtId="3" fontId="34" fillId="2" borderId="4" xfId="4" applyNumberFormat="1" applyFont="1" applyFill="1" applyBorder="1" applyAlignment="1">
      <alignment vertical="top"/>
    </xf>
    <xf numFmtId="3" fontId="16" fillId="2" borderId="31" xfId="0" applyNumberFormat="1" applyFont="1" applyFill="1" applyBorder="1" applyAlignment="1">
      <alignment horizontal="right" vertical="center"/>
    </xf>
    <xf numFmtId="6" fontId="2" fillId="2" borderId="9" xfId="0" applyNumberFormat="1" applyFont="1" applyFill="1" applyBorder="1"/>
    <xf numFmtId="6" fontId="2" fillId="2" borderId="0" xfId="0" applyNumberFormat="1" applyFont="1" applyFill="1" applyBorder="1"/>
    <xf numFmtId="6" fontId="2" fillId="2" borderId="40" xfId="0" applyNumberFormat="1" applyFont="1" applyFill="1" applyBorder="1"/>
    <xf numFmtId="3" fontId="34" fillId="2" borderId="4" xfId="4" applyNumberFormat="1" applyFont="1" applyFill="1" applyBorder="1" applyAlignment="1">
      <alignment horizontal="right" vertical="top"/>
    </xf>
    <xf numFmtId="178" fontId="10" fillId="2" borderId="20" xfId="2" applyNumberFormat="1" applyFont="1" applyFill="1" applyBorder="1" applyAlignment="1">
      <alignment horizontal="right" vertical="top"/>
    </xf>
    <xf numFmtId="166" fontId="10" fillId="2" borderId="40" xfId="0" applyNumberFormat="1" applyFont="1" applyFill="1" applyBorder="1" applyAlignment="1">
      <alignment horizontal="right" vertical="top"/>
    </xf>
    <xf numFmtId="3" fontId="26" fillId="2" borderId="12" xfId="0" applyNumberFormat="1" applyFont="1" applyFill="1" applyBorder="1" applyAlignment="1">
      <alignment horizontal="right" vertical="center"/>
    </xf>
    <xf numFmtId="178" fontId="26" fillId="2" borderId="21" xfId="0" applyNumberFormat="1" applyFont="1" applyFill="1" applyBorder="1" applyAlignment="1">
      <alignment horizontal="right" vertical="center"/>
    </xf>
    <xf numFmtId="178" fontId="26" fillId="2" borderId="40" xfId="0" applyNumberFormat="1" applyFont="1" applyFill="1" applyBorder="1" applyAlignment="1">
      <alignment horizontal="right" vertical="center"/>
    </xf>
    <xf numFmtId="3" fontId="16" fillId="2" borderId="41" xfId="0" applyNumberFormat="1" applyFont="1" applyFill="1" applyBorder="1" applyAlignment="1">
      <alignment horizontal="right" vertical="center"/>
    </xf>
    <xf numFmtId="178" fontId="16" fillId="2" borderId="0" xfId="0" applyNumberFormat="1" applyFont="1" applyFill="1" applyBorder="1" applyAlignment="1">
      <alignment horizontal="right" vertical="center"/>
    </xf>
    <xf numFmtId="178" fontId="16" fillId="2" borderId="12" xfId="0" applyNumberFormat="1" applyFont="1" applyFill="1" applyBorder="1" applyAlignment="1">
      <alignment horizontal="right" vertical="center"/>
    </xf>
    <xf numFmtId="178" fontId="16" fillId="2" borderId="41" xfId="0" applyNumberFormat="1" applyFont="1" applyFill="1" applyBorder="1" applyAlignment="1">
      <alignment horizontal="right" vertical="center"/>
    </xf>
    <xf numFmtId="178" fontId="16" fillId="2" borderId="4" xfId="0" applyNumberFormat="1" applyFont="1" applyFill="1" applyBorder="1" applyAlignment="1">
      <alignment horizontal="right" vertical="center" wrapText="1"/>
    </xf>
    <xf numFmtId="178" fontId="6" fillId="2" borderId="9" xfId="0" applyNumberFormat="1" applyFont="1" applyFill="1" applyBorder="1" applyAlignment="1">
      <alignment horizontal="right"/>
    </xf>
    <xf numFmtId="6" fontId="6" fillId="2" borderId="13" xfId="0" applyNumberFormat="1" applyFont="1" applyFill="1" applyBorder="1" applyAlignment="1">
      <alignment horizontal="right"/>
    </xf>
    <xf numFmtId="185" fontId="2" fillId="2" borderId="0" xfId="1" applyNumberFormat="1" applyFont="1" applyFill="1" applyBorder="1"/>
    <xf numFmtId="185" fontId="2" fillId="2" borderId="9" xfId="1" applyNumberFormat="1" applyFont="1" applyFill="1" applyBorder="1"/>
    <xf numFmtId="185" fontId="6" fillId="2" borderId="4" xfId="1" applyNumberFormat="1" applyFont="1" applyFill="1" applyBorder="1" applyAlignment="1">
      <alignment vertical="top"/>
    </xf>
    <xf numFmtId="185" fontId="6" fillId="2" borderId="24" xfId="1" applyNumberFormat="1" applyFont="1" applyFill="1" applyBorder="1" applyAlignment="1">
      <alignment vertical="top"/>
    </xf>
    <xf numFmtId="185" fontId="6" fillId="2" borderId="30" xfId="1" applyNumberFormat="1" applyFont="1" applyFill="1" applyBorder="1" applyAlignment="1">
      <alignment horizontal="right"/>
    </xf>
    <xf numFmtId="185" fontId="6" fillId="2" borderId="16" xfId="1" applyNumberFormat="1" applyFont="1" applyFill="1" applyBorder="1" applyAlignment="1">
      <alignment vertical="top"/>
    </xf>
    <xf numFmtId="3" fontId="19" fillId="2" borderId="12" xfId="0" applyNumberFormat="1" applyFont="1" applyFill="1" applyBorder="1" applyAlignment="1">
      <alignment horizontal="center" vertical="center" wrapText="1"/>
    </xf>
    <xf numFmtId="3" fontId="19" fillId="2" borderId="0" xfId="0" quotePrefix="1" applyNumberFormat="1" applyFont="1" applyFill="1" applyBorder="1" applyAlignment="1">
      <alignment horizontal="right" vertical="center" wrapText="1"/>
    </xf>
    <xf numFmtId="3" fontId="19" fillId="2" borderId="12" xfId="0" applyNumberFormat="1" applyFont="1" applyFill="1" applyBorder="1" applyAlignment="1">
      <alignment horizontal="right" vertical="center" wrapText="1"/>
    </xf>
    <xf numFmtId="6" fontId="19" fillId="2" borderId="0" xfId="0" applyNumberFormat="1" applyFont="1" applyFill="1" applyBorder="1" applyAlignment="1">
      <alignment horizontal="right" vertical="center" wrapText="1"/>
    </xf>
    <xf numFmtId="0" fontId="19" fillId="2" borderId="12" xfId="0" applyFont="1" applyFill="1" applyBorder="1" applyAlignment="1">
      <alignment horizontal="right" vertical="center" wrapText="1"/>
    </xf>
    <xf numFmtId="3" fontId="19" fillId="2" borderId="12" xfId="0" quotePrefix="1" applyNumberFormat="1" applyFont="1" applyFill="1" applyBorder="1" applyAlignment="1">
      <alignment horizontal="right" vertical="center" wrapText="1"/>
    </xf>
    <xf numFmtId="6" fontId="19" fillId="2" borderId="21" xfId="0" applyNumberFormat="1" applyFont="1" applyFill="1" applyBorder="1" applyAlignment="1">
      <alignment horizontal="right" vertical="center" wrapText="1"/>
    </xf>
    <xf numFmtId="0" fontId="19" fillId="2" borderId="31" xfId="0" quotePrefix="1" applyFont="1" applyFill="1" applyBorder="1" applyAlignment="1">
      <alignment horizontal="right" vertical="center" wrapText="1"/>
    </xf>
    <xf numFmtId="6" fontId="19" fillId="2" borderId="12" xfId="0" applyNumberFormat="1" applyFont="1" applyFill="1" applyBorder="1" applyAlignment="1">
      <alignment horizontal="right" vertical="center" wrapText="1"/>
    </xf>
    <xf numFmtId="3" fontId="19" fillId="2" borderId="21" xfId="0" applyNumberFormat="1" applyFont="1" applyFill="1" applyBorder="1" applyAlignment="1">
      <alignment horizontal="right" vertical="center" wrapText="1"/>
    </xf>
    <xf numFmtId="6" fontId="19" fillId="2" borderId="41" xfId="0" applyNumberFormat="1" applyFont="1" applyFill="1" applyBorder="1" applyAlignment="1">
      <alignment horizontal="right" vertical="center" wrapText="1"/>
    </xf>
    <xf numFmtId="185" fontId="19" fillId="2" borderId="41" xfId="1" applyNumberFormat="1" applyFont="1" applyFill="1" applyBorder="1" applyAlignment="1">
      <alignment horizontal="center" vertical="center" wrapText="1"/>
    </xf>
    <xf numFmtId="3" fontId="19" fillId="2" borderId="9" xfId="0" applyNumberFormat="1" applyFont="1" applyFill="1" applyBorder="1" applyAlignment="1">
      <alignment horizontal="right" vertical="center" wrapText="1"/>
    </xf>
    <xf numFmtId="6" fontId="34" fillId="2" borderId="10" xfId="0" applyNumberFormat="1" applyFont="1" applyFill="1" applyBorder="1" applyAlignment="1">
      <alignment horizontal="right"/>
    </xf>
    <xf numFmtId="185" fontId="33" fillId="2" borderId="4" xfId="1" applyNumberFormat="1" applyFont="1" applyFill="1" applyBorder="1" applyAlignment="1">
      <alignment vertical="top"/>
    </xf>
    <xf numFmtId="185" fontId="6" fillId="2" borderId="4" xfId="1" applyNumberFormat="1" applyFont="1" applyFill="1" applyBorder="1" applyAlignment="1">
      <alignment horizontal="right" vertical="top"/>
    </xf>
    <xf numFmtId="0" fontId="2" fillId="2" borderId="8" xfId="0" applyFont="1" applyFill="1" applyBorder="1" applyAlignment="1">
      <alignment wrapText="1"/>
    </xf>
    <xf numFmtId="0" fontId="2" fillId="0" borderId="0" xfId="0" applyFont="1" applyAlignment="1">
      <alignment horizontal="left" vertical="top" wrapText="1"/>
    </xf>
    <xf numFmtId="0" fontId="2" fillId="0" borderId="0" xfId="0" applyFont="1" applyAlignment="1">
      <alignment horizontal="left" vertical="top"/>
    </xf>
    <xf numFmtId="0" fontId="2" fillId="2" borderId="27" xfId="0" applyFont="1" applyFill="1" applyBorder="1" applyAlignment="1">
      <alignment horizontal="center"/>
    </xf>
    <xf numFmtId="0" fontId="2" fillId="2" borderId="23" xfId="0" applyFont="1" applyFill="1" applyBorder="1" applyAlignment="1">
      <alignment horizontal="center"/>
    </xf>
    <xf numFmtId="164" fontId="2" fillId="2" borderId="14" xfId="0" applyNumberFormat="1" applyFont="1" applyFill="1" applyBorder="1" applyAlignment="1">
      <alignment horizontal="center"/>
    </xf>
    <xf numFmtId="164" fontId="2" fillId="2" borderId="15" xfId="0" applyNumberFormat="1" applyFont="1" applyFill="1" applyBorder="1" applyAlignment="1">
      <alignment horizontal="center"/>
    </xf>
    <xf numFmtId="164" fontId="2" fillId="2" borderId="8" xfId="0" applyNumberFormat="1" applyFont="1" applyFill="1" applyBorder="1" applyAlignment="1">
      <alignment horizontal="center"/>
    </xf>
    <xf numFmtId="164" fontId="2" fillId="2" borderId="9" xfId="0" applyNumberFormat="1" applyFont="1" applyFill="1" applyBorder="1" applyAlignment="1">
      <alignment horizontal="center"/>
    </xf>
    <xf numFmtId="0" fontId="2" fillId="2" borderId="2"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 xfId="0" quotePrefix="1"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2" borderId="2" xfId="0" applyFont="1" applyFill="1" applyBorder="1" applyAlignment="1">
      <alignment horizontal="center" vertical="center"/>
    </xf>
    <xf numFmtId="0" fontId="6" fillId="2" borderId="26" xfId="0" applyFont="1" applyFill="1" applyBorder="1" applyAlignment="1">
      <alignment horizontal="left" vertical="top"/>
    </xf>
    <xf numFmtId="0" fontId="6" fillId="2" borderId="0" xfId="0" applyFont="1" applyFill="1" applyBorder="1" applyAlignment="1">
      <alignment horizontal="left" vertical="top"/>
    </xf>
    <xf numFmtId="0" fontId="4" fillId="2" borderId="1"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26"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7" xfId="0" applyFont="1" applyFill="1" applyBorder="1" applyAlignment="1">
      <alignment horizontal="center" vertical="top" wrapText="1"/>
    </xf>
    <xf numFmtId="0" fontId="6" fillId="2" borderId="8" xfId="0" applyFont="1" applyFill="1" applyBorder="1" applyAlignment="1">
      <alignment horizontal="left" vertical="top"/>
    </xf>
    <xf numFmtId="0" fontId="0" fillId="2" borderId="9" xfId="0" applyFill="1" applyBorder="1" applyAlignment="1">
      <alignment horizontal="left" vertical="top"/>
    </xf>
    <xf numFmtId="0" fontId="6" fillId="2" borderId="11" xfId="0" applyFont="1" applyFill="1" applyBorder="1" applyAlignment="1">
      <alignment horizontal="left" vertical="top"/>
    </xf>
    <xf numFmtId="0" fontId="0" fillId="2" borderId="12" xfId="0" applyFill="1" applyBorder="1" applyAlignment="1">
      <alignment horizontal="left" vertical="top"/>
    </xf>
    <xf numFmtId="0" fontId="6" fillId="2" borderId="14" xfId="0" applyFont="1" applyFill="1" applyBorder="1" applyAlignment="1">
      <alignment horizontal="left" vertical="top"/>
    </xf>
    <xf numFmtId="0" fontId="0" fillId="2" borderId="15" xfId="0" applyFill="1" applyBorder="1" applyAlignment="1">
      <alignment horizontal="left" vertical="top"/>
    </xf>
    <xf numFmtId="0" fontId="4" fillId="2" borderId="26" xfId="0" applyFont="1" applyFill="1" applyBorder="1" applyAlignment="1">
      <alignment horizontal="center" vertical="top"/>
    </xf>
    <xf numFmtId="0" fontId="4" fillId="2" borderId="0" xfId="0" applyFont="1" applyFill="1" applyBorder="1" applyAlignment="1">
      <alignment horizontal="center" vertical="top"/>
    </xf>
    <xf numFmtId="0" fontId="4" fillId="2" borderId="4" xfId="0" applyFont="1" applyFill="1" applyBorder="1" applyAlignment="1">
      <alignment horizontal="center" vertical="top"/>
    </xf>
    <xf numFmtId="0" fontId="4" fillId="2" borderId="5"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8" xfId="4" applyFont="1" applyFill="1" applyBorder="1" applyAlignment="1">
      <alignment horizontal="center" vertical="top"/>
    </xf>
    <xf numFmtId="0" fontId="4" fillId="2" borderId="9" xfId="4" applyFont="1" applyFill="1" applyBorder="1" applyAlignment="1">
      <alignment horizontal="center" vertical="top"/>
    </xf>
    <xf numFmtId="0" fontId="0" fillId="2" borderId="4" xfId="0" applyFill="1" applyBorder="1" applyAlignment="1">
      <alignment horizontal="center" vertical="top"/>
    </xf>
    <xf numFmtId="49" fontId="4" fillId="2" borderId="26" xfId="0" applyNumberFormat="1" applyFont="1" applyFill="1" applyBorder="1" applyAlignment="1">
      <alignment horizontal="center" vertical="top"/>
    </xf>
    <xf numFmtId="49" fontId="4" fillId="2" borderId="0" xfId="0" applyNumberFormat="1" applyFont="1" applyFill="1" applyBorder="1" applyAlignment="1">
      <alignment horizontal="center" vertical="top"/>
    </xf>
    <xf numFmtId="49" fontId="0" fillId="2" borderId="4" xfId="0" applyNumberFormat="1" applyFill="1"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15" fontId="4" fillId="2" borderId="5" xfId="0" applyNumberFormat="1" applyFont="1" applyFill="1" applyBorder="1" applyAlignment="1">
      <alignment horizontal="center" vertical="top"/>
    </xf>
    <xf numFmtId="0" fontId="0" fillId="2" borderId="7" xfId="0" applyFill="1" applyBorder="1" applyAlignment="1">
      <alignment horizontal="center" vertical="top"/>
    </xf>
    <xf numFmtId="0" fontId="29" fillId="2" borderId="17" xfId="0" applyFont="1" applyFill="1" applyBorder="1" applyAlignment="1">
      <alignment horizontal="center" vertical="center"/>
    </xf>
    <xf numFmtId="0" fontId="29" fillId="2" borderId="18" xfId="0" applyFont="1" applyFill="1" applyBorder="1" applyAlignment="1">
      <alignment horizontal="center" vertical="center"/>
    </xf>
    <xf numFmtId="0" fontId="29" fillId="2" borderId="1" xfId="0" applyFont="1" applyFill="1" applyBorder="1" applyAlignment="1">
      <alignment horizontal="center" vertical="center"/>
    </xf>
    <xf numFmtId="0" fontId="32" fillId="0" borderId="5" xfId="0" applyFont="1" applyBorder="1" applyAlignment="1">
      <alignment horizontal="center" vertical="center"/>
    </xf>
    <xf numFmtId="0" fontId="29" fillId="2" borderId="2" xfId="0" applyFont="1" applyFill="1" applyBorder="1" applyAlignment="1">
      <alignment horizontal="center" vertical="center"/>
    </xf>
    <xf numFmtId="0" fontId="32" fillId="0" borderId="6" xfId="0" applyFont="1" applyBorder="1" applyAlignment="1">
      <alignment horizontal="center" vertical="center"/>
    </xf>
    <xf numFmtId="0" fontId="29" fillId="2" borderId="2" xfId="0" applyFont="1" applyFill="1" applyBorder="1" applyAlignment="1">
      <alignment horizontal="center" vertical="center" wrapText="1"/>
    </xf>
    <xf numFmtId="0" fontId="32" fillId="0" borderId="6" xfId="0" applyFont="1" applyBorder="1" applyAlignment="1">
      <alignment horizontal="center" vertical="center" wrapText="1"/>
    </xf>
    <xf numFmtId="0" fontId="30" fillId="2" borderId="27" xfId="0" applyFont="1" applyFill="1" applyBorder="1" applyAlignment="1">
      <alignment horizontal="center" vertical="top"/>
    </xf>
    <xf numFmtId="0" fontId="30" fillId="2" borderId="23" xfId="0" applyFont="1" applyFill="1" applyBorder="1" applyAlignment="1">
      <alignment horizontal="center" vertical="top"/>
    </xf>
    <xf numFmtId="0" fontId="30" fillId="2" borderId="24" xfId="0" applyFont="1" applyFill="1" applyBorder="1" applyAlignment="1">
      <alignment horizontal="center" vertical="top"/>
    </xf>
    <xf numFmtId="0" fontId="29" fillId="2" borderId="2" xfId="0" applyFont="1" applyFill="1" applyBorder="1" applyAlignment="1">
      <alignment horizontal="center"/>
    </xf>
    <xf numFmtId="0" fontId="29" fillId="2" borderId="3" xfId="0" applyFont="1" applyFill="1" applyBorder="1" applyAlignment="1">
      <alignment horizontal="center"/>
    </xf>
    <xf numFmtId="0" fontId="29" fillId="2" borderId="6" xfId="0" applyFont="1" applyFill="1" applyBorder="1" applyAlignment="1">
      <alignment horizontal="center"/>
    </xf>
    <xf numFmtId="0" fontId="29" fillId="2" borderId="7" xfId="0" applyFont="1" applyFill="1" applyBorder="1" applyAlignment="1">
      <alignment horizontal="center"/>
    </xf>
    <xf numFmtId="0" fontId="29" fillId="2" borderId="2" xfId="0" applyFont="1" applyFill="1" applyBorder="1" applyAlignment="1">
      <alignment horizontal="center" wrapText="1"/>
    </xf>
    <xf numFmtId="0" fontId="29" fillId="2" borderId="6" xfId="0" applyFont="1" applyFill="1" applyBorder="1" applyAlignment="1">
      <alignment horizontal="center" wrapText="1"/>
    </xf>
    <xf numFmtId="0" fontId="29" fillId="2" borderId="3" xfId="0" applyFont="1" applyFill="1" applyBorder="1" applyAlignment="1">
      <alignment horizontal="center" vertical="center" wrapText="1"/>
    </xf>
    <xf numFmtId="0" fontId="32" fillId="0" borderId="7" xfId="0" applyFont="1" applyBorder="1" applyAlignment="1">
      <alignment horizontal="center" vertical="center" wrapText="1"/>
    </xf>
    <xf numFmtId="0" fontId="29" fillId="2" borderId="2" xfId="0" applyFont="1" applyFill="1" applyBorder="1" applyAlignment="1">
      <alignment horizontal="center" vertical="top" wrapText="1"/>
    </xf>
    <xf numFmtId="0" fontId="32" fillId="0" borderId="6" xfId="0" applyFont="1" applyBorder="1" applyAlignment="1">
      <alignment horizontal="center" vertical="top" wrapText="1"/>
    </xf>
    <xf numFmtId="0" fontId="31" fillId="2" borderId="2" xfId="0" applyFont="1" applyFill="1" applyBorder="1" applyAlignment="1">
      <alignment horizontal="center" vertical="center"/>
    </xf>
    <xf numFmtId="0" fontId="4" fillId="2" borderId="27" xfId="0" applyFont="1" applyFill="1" applyBorder="1" applyAlignment="1">
      <alignment horizontal="center"/>
    </xf>
    <xf numFmtId="0" fontId="4" fillId="2" borderId="23" xfId="0" applyFont="1" applyFill="1" applyBorder="1" applyAlignment="1">
      <alignment horizontal="center"/>
    </xf>
    <xf numFmtId="0" fontId="4" fillId="2" borderId="24" xfId="0" applyFont="1" applyFill="1" applyBorder="1" applyAlignment="1">
      <alignment horizontal="center"/>
    </xf>
    <xf numFmtId="15" fontId="4" fillId="2" borderId="26" xfId="0" applyNumberFormat="1" applyFont="1" applyFill="1" applyBorder="1" applyAlignment="1">
      <alignment horizontal="center" vertical="top"/>
    </xf>
    <xf numFmtId="0" fontId="6" fillId="2" borderId="32" xfId="4" applyFont="1" applyFill="1" applyBorder="1" applyAlignment="1">
      <alignment horizontal="left" vertical="top"/>
    </xf>
    <xf numFmtId="0" fontId="6" fillId="2" borderId="31" xfId="4" applyFont="1" applyFill="1" applyBorder="1" applyAlignment="1">
      <alignment horizontal="left" vertical="top"/>
    </xf>
    <xf numFmtId="0" fontId="6" fillId="2" borderId="5" xfId="4" applyFont="1" applyFill="1" applyBorder="1" applyAlignment="1">
      <alignment horizontal="left" vertical="top"/>
    </xf>
    <xf numFmtId="0" fontId="6" fillId="2" borderId="6" xfId="4" applyFont="1" applyFill="1" applyBorder="1" applyAlignment="1">
      <alignment horizontal="left" vertical="top"/>
    </xf>
    <xf numFmtId="0" fontId="6" fillId="2" borderId="31" xfId="4" applyFont="1" applyFill="1" applyBorder="1" applyAlignment="1">
      <alignment horizontal="left" vertical="top" wrapText="1"/>
    </xf>
    <xf numFmtId="0" fontId="6" fillId="2" borderId="6" xfId="4" applyFont="1" applyFill="1" applyBorder="1" applyAlignment="1">
      <alignment horizontal="left" vertical="top" wrapText="1"/>
    </xf>
    <xf numFmtId="165" fontId="6" fillId="2" borderId="3" xfId="4" applyNumberFormat="1" applyFont="1" applyFill="1" applyBorder="1" applyAlignment="1">
      <alignment horizontal="center"/>
    </xf>
    <xf numFmtId="165" fontId="6" fillId="2" borderId="42" xfId="4" applyNumberFormat="1" applyFont="1" applyFill="1" applyBorder="1" applyAlignment="1">
      <alignment horizontal="center"/>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28" fillId="2" borderId="2" xfId="0" applyFont="1" applyFill="1" applyBorder="1" applyAlignment="1">
      <alignment horizontal="center" vertical="center"/>
    </xf>
    <xf numFmtId="0" fontId="28" fillId="0" borderId="0" xfId="0" applyFont="1" applyBorder="1" applyAlignment="1">
      <alignment horizontal="center" vertical="center"/>
    </xf>
    <xf numFmtId="0" fontId="10" fillId="2" borderId="2" xfId="0" applyFont="1" applyFill="1" applyBorder="1" applyAlignment="1">
      <alignment horizontal="center" vertical="top"/>
    </xf>
    <xf numFmtId="0" fontId="10" fillId="2" borderId="3" xfId="0" applyFont="1" applyFill="1" applyBorder="1" applyAlignment="1">
      <alignment horizontal="center" vertical="top"/>
    </xf>
    <xf numFmtId="0" fontId="10" fillId="2" borderId="6" xfId="0" applyFont="1" applyFill="1" applyBorder="1" applyAlignment="1">
      <alignment horizontal="center" vertical="top"/>
    </xf>
    <xf numFmtId="0" fontId="10" fillId="2" borderId="7" xfId="0" applyFont="1" applyFill="1" applyBorder="1" applyAlignment="1">
      <alignment horizontal="center" vertical="top"/>
    </xf>
    <xf numFmtId="0" fontId="10" fillId="2" borderId="2" xfId="0" applyFont="1" applyFill="1" applyBorder="1" applyAlignment="1">
      <alignment horizontal="center" vertical="top" wrapText="1"/>
    </xf>
    <xf numFmtId="0" fontId="20" fillId="2" borderId="2" xfId="0" applyFont="1" applyFill="1" applyBorder="1" applyAlignment="1">
      <alignment horizontal="center" vertical="center"/>
    </xf>
    <xf numFmtId="0" fontId="20" fillId="2" borderId="2" xfId="0" applyFont="1" applyFill="1" applyBorder="1" applyAlignment="1">
      <alignment horizontal="center" vertical="center" wrapText="1"/>
    </xf>
    <xf numFmtId="0" fontId="28" fillId="0" borderId="0" xfId="0" applyFont="1" applyBorder="1" applyAlignment="1">
      <alignment horizontal="center" vertical="center" wrapText="1"/>
    </xf>
    <xf numFmtId="0" fontId="20" fillId="2" borderId="2" xfId="0" applyFont="1" applyFill="1" applyBorder="1" applyAlignment="1">
      <alignment horizontal="center" vertical="top" wrapText="1"/>
    </xf>
    <xf numFmtId="0" fontId="28" fillId="0" borderId="0" xfId="0" applyFont="1" applyBorder="1" applyAlignment="1">
      <alignment horizontal="center" vertical="top" wrapText="1"/>
    </xf>
    <xf numFmtId="0" fontId="20" fillId="2" borderId="3" xfId="0" applyFont="1" applyFill="1" applyBorder="1" applyAlignment="1">
      <alignment horizontal="center" vertical="top" wrapText="1"/>
    </xf>
    <xf numFmtId="0" fontId="28" fillId="0" borderId="4" xfId="0" applyFont="1" applyBorder="1" applyAlignment="1">
      <alignment horizontal="center" vertical="top" wrapText="1"/>
    </xf>
    <xf numFmtId="0" fontId="17" fillId="2" borderId="27" xfId="0" applyFont="1" applyFill="1" applyBorder="1" applyAlignment="1">
      <alignment horizontal="center" vertical="top"/>
    </xf>
    <xf numFmtId="0" fontId="17" fillId="2" borderId="23" xfId="0" applyFont="1" applyFill="1" applyBorder="1" applyAlignment="1">
      <alignment horizontal="center" vertical="top"/>
    </xf>
    <xf numFmtId="0" fontId="10" fillId="2" borderId="17" xfId="0" applyFont="1" applyFill="1" applyBorder="1" applyAlignment="1">
      <alignment horizontal="center" vertical="center"/>
    </xf>
    <xf numFmtId="0" fontId="10" fillId="2" borderId="18" xfId="0" applyFont="1" applyFill="1" applyBorder="1" applyAlignment="1">
      <alignment horizontal="center" vertical="center"/>
    </xf>
    <xf numFmtId="0" fontId="20" fillId="2" borderId="1" xfId="0" applyFont="1" applyFill="1" applyBorder="1" applyAlignment="1">
      <alignment horizontal="center" vertical="center"/>
    </xf>
    <xf numFmtId="0" fontId="28" fillId="0" borderId="26" xfId="0" applyFont="1" applyBorder="1" applyAlignment="1">
      <alignment horizontal="center" vertical="center"/>
    </xf>
    <xf numFmtId="0" fontId="17" fillId="2" borderId="24" xfId="0" applyFont="1" applyFill="1" applyBorder="1" applyAlignment="1">
      <alignment horizontal="center" vertical="top"/>
    </xf>
    <xf numFmtId="0" fontId="28" fillId="0" borderId="21" xfId="0" applyFont="1" applyBorder="1" applyAlignment="1">
      <alignment horizontal="center" vertical="top" wrapText="1"/>
    </xf>
    <xf numFmtId="0" fontId="10" fillId="2" borderId="2" xfId="0" applyFont="1" applyFill="1" applyBorder="1" applyAlignment="1">
      <alignment horizontal="center" vertical="center"/>
    </xf>
    <xf numFmtId="0" fontId="10" fillId="2" borderId="6" xfId="0" applyFont="1" applyFill="1" applyBorder="1" applyAlignment="1">
      <alignment horizontal="center" vertical="center"/>
    </xf>
    <xf numFmtId="0" fontId="21" fillId="2" borderId="2"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1" fillId="2" borderId="2" xfId="0" applyFont="1" applyFill="1" applyBorder="1" applyAlignment="1">
      <alignment horizontal="left" vertical="top" wrapText="1"/>
    </xf>
    <xf numFmtId="0" fontId="21" fillId="2" borderId="6" xfId="0" applyFont="1" applyFill="1" applyBorder="1" applyAlignment="1">
      <alignment horizontal="left" vertical="top" wrapText="1"/>
    </xf>
    <xf numFmtId="0" fontId="21" fillId="2" borderId="3"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21" fillId="2" borderId="1" xfId="0" applyFont="1" applyFill="1" applyBorder="1" applyAlignment="1">
      <alignment vertical="center" wrapText="1"/>
    </xf>
    <xf numFmtId="0" fontId="21" fillId="2" borderId="5" xfId="0" applyFont="1" applyFill="1" applyBorder="1" applyAlignment="1">
      <alignment vertical="center" wrapText="1"/>
    </xf>
    <xf numFmtId="0" fontId="2" fillId="2" borderId="4" xfId="0" applyFont="1" applyFill="1" applyBorder="1" applyAlignment="1">
      <alignment horizontal="center" vertical="top"/>
    </xf>
    <xf numFmtId="49" fontId="2" fillId="2" borderId="4" xfId="0" applyNumberFormat="1" applyFont="1" applyFill="1" applyBorder="1" applyAlignment="1">
      <alignment horizontal="center" vertical="top"/>
    </xf>
    <xf numFmtId="0" fontId="4" fillId="2" borderId="0" xfId="0" applyFont="1" applyFill="1" applyBorder="1" applyAlignment="1">
      <alignment horizontal="center" vertical="top" wrapText="1"/>
    </xf>
    <xf numFmtId="0" fontId="4" fillId="2" borderId="4" xfId="0" applyFont="1" applyFill="1" applyBorder="1" applyAlignment="1">
      <alignment horizontal="center" vertical="top" wrapText="1"/>
    </xf>
    <xf numFmtId="0" fontId="2" fillId="2" borderId="9" xfId="0" applyFont="1" applyFill="1" applyBorder="1" applyAlignment="1">
      <alignment horizontal="left" vertical="top"/>
    </xf>
    <xf numFmtId="0" fontId="4" fillId="2" borderId="10" xfId="4" applyFont="1" applyFill="1" applyBorder="1" applyAlignment="1">
      <alignment horizontal="center" vertical="top"/>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4" fillId="2" borderId="21" xfId="0" applyFont="1" applyFill="1" applyBorder="1" applyAlignment="1">
      <alignment horizontal="center"/>
    </xf>
    <xf numFmtId="49" fontId="4" fillId="2" borderId="5" xfId="0" applyNumberFormat="1" applyFont="1" applyFill="1" applyBorder="1" applyAlignment="1">
      <alignment horizontal="center" vertical="top"/>
    </xf>
    <xf numFmtId="49" fontId="4" fillId="2" borderId="6" xfId="0" applyNumberFormat="1" applyFont="1" applyFill="1" applyBorder="1" applyAlignment="1">
      <alignment horizontal="center" vertical="top"/>
    </xf>
    <xf numFmtId="49" fontId="4" fillId="2" borderId="7" xfId="0" applyNumberFormat="1" applyFont="1" applyFill="1" applyBorder="1" applyAlignment="1">
      <alignment horizontal="center" vertical="top"/>
    </xf>
    <xf numFmtId="0" fontId="24" fillId="2" borderId="23" xfId="0" applyFont="1" applyFill="1" applyBorder="1" applyAlignment="1">
      <alignment horizontal="center" vertical="center" wrapText="1"/>
    </xf>
    <xf numFmtId="0" fontId="24" fillId="2" borderId="24"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6" fillId="2" borderId="1" xfId="0" applyFont="1" applyFill="1" applyBorder="1" applyAlignment="1">
      <alignment horizontal="left" vertical="top"/>
    </xf>
    <xf numFmtId="0" fontId="6" fillId="2" borderId="2" xfId="0" applyFont="1" applyFill="1" applyBorder="1" applyAlignment="1">
      <alignment horizontal="left" vertical="top"/>
    </xf>
    <xf numFmtId="0" fontId="24" fillId="2" borderId="2"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16" fillId="2" borderId="2" xfId="0" applyFont="1" applyFill="1" applyBorder="1" applyAlignment="1">
      <alignment vertical="center"/>
    </xf>
    <xf numFmtId="0" fontId="16" fillId="2" borderId="6" xfId="0" applyFont="1" applyFill="1" applyBorder="1" applyAlignment="1">
      <alignment vertical="center"/>
    </xf>
    <xf numFmtId="0" fontId="16" fillId="2" borderId="7" xfId="0" applyFont="1" applyFill="1" applyBorder="1" applyAlignment="1">
      <alignment horizontal="center" vertical="center" wrapText="1"/>
    </xf>
    <xf numFmtId="0" fontId="16" fillId="2" borderId="2" xfId="0" applyFont="1" applyFill="1" applyBorder="1" applyAlignment="1">
      <alignment horizontal="center" vertical="top" wrapText="1"/>
    </xf>
    <xf numFmtId="0" fontId="16" fillId="2" borderId="6" xfId="0" applyFont="1" applyFill="1" applyBorder="1" applyAlignment="1">
      <alignment horizontal="center" vertical="top" wrapText="1"/>
    </xf>
    <xf numFmtId="0" fontId="3" fillId="2" borderId="27" xfId="0" applyFont="1" applyFill="1" applyBorder="1" applyAlignment="1">
      <alignment horizontal="center" vertical="top"/>
    </xf>
    <xf numFmtId="0" fontId="3" fillId="2" borderId="23" xfId="0" applyFont="1" applyFill="1" applyBorder="1" applyAlignment="1">
      <alignment horizontal="center" vertical="top"/>
    </xf>
    <xf numFmtId="0" fontId="3" fillId="2" borderId="24" xfId="0" applyFont="1" applyFill="1" applyBorder="1" applyAlignment="1">
      <alignment horizontal="center" vertical="top"/>
    </xf>
    <xf numFmtId="0" fontId="10" fillId="2" borderId="3" xfId="0" applyFont="1" applyFill="1" applyBorder="1" applyAlignment="1">
      <alignment horizontal="center" vertical="top" wrapText="1"/>
    </xf>
    <xf numFmtId="0" fontId="0" fillId="0" borderId="7" xfId="0" applyFont="1" applyBorder="1" applyAlignment="1">
      <alignment horizontal="center" vertical="top" wrapText="1"/>
    </xf>
    <xf numFmtId="0" fontId="0" fillId="0" borderId="6" xfId="0" applyFont="1" applyBorder="1" applyAlignment="1">
      <alignment horizontal="center" vertical="center"/>
    </xf>
    <xf numFmtId="0" fontId="0" fillId="0" borderId="6" xfId="0" applyFont="1" applyBorder="1" applyAlignment="1">
      <alignment horizontal="center" vertical="top" wrapText="1"/>
    </xf>
    <xf numFmtId="0" fontId="10" fillId="2" borderId="2" xfId="0" applyFont="1" applyFill="1" applyBorder="1" applyAlignment="1">
      <alignment horizontal="center" vertical="center" wrapText="1"/>
    </xf>
    <xf numFmtId="0" fontId="0" fillId="0" borderId="6" xfId="0" applyFont="1" applyBorder="1" applyAlignment="1">
      <alignment horizontal="center" vertical="center" wrapText="1"/>
    </xf>
    <xf numFmtId="0" fontId="10" fillId="2" borderId="1" xfId="0" applyFont="1" applyFill="1" applyBorder="1" applyAlignment="1">
      <alignment horizontal="center" vertical="center"/>
    </xf>
    <xf numFmtId="0" fontId="0" fillId="0" borderId="5" xfId="0" applyFont="1" applyBorder="1" applyAlignment="1">
      <alignment horizontal="center" vertical="center"/>
    </xf>
    <xf numFmtId="0" fontId="12" fillId="2" borderId="2"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 xfId="0" applyFont="1" applyFill="1" applyBorder="1" applyAlignment="1">
      <alignment vertical="center" wrapText="1"/>
    </xf>
    <xf numFmtId="0" fontId="13" fillId="2" borderId="5" xfId="0" applyFont="1" applyFill="1" applyBorder="1" applyAlignment="1">
      <alignment vertical="center" wrapText="1"/>
    </xf>
    <xf numFmtId="0" fontId="13" fillId="2" borderId="3"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2" fillId="2" borderId="10" xfId="0" applyFont="1" applyFill="1" applyBorder="1" applyAlignment="1">
      <alignment horizontal="left" vertical="top"/>
    </xf>
    <xf numFmtId="0" fontId="4" fillId="2" borderId="1" xfId="0" applyFont="1" applyFill="1" applyBorder="1" applyAlignment="1">
      <alignment horizontal="center" vertical="top"/>
    </xf>
    <xf numFmtId="0" fontId="4" fillId="2" borderId="2" xfId="0" applyFont="1" applyFill="1" applyBorder="1" applyAlignment="1">
      <alignment horizontal="center" vertical="top"/>
    </xf>
    <xf numFmtId="0" fontId="16" fillId="2" borderId="2" xfId="0" applyFont="1" applyFill="1" applyBorder="1" applyAlignment="1">
      <alignment horizontal="center" vertical="center"/>
    </xf>
    <xf numFmtId="0" fontId="16" fillId="2" borderId="6" xfId="0" applyFont="1" applyFill="1" applyBorder="1" applyAlignment="1">
      <alignment horizontal="center" vertical="center"/>
    </xf>
    <xf numFmtId="6" fontId="2" fillId="2" borderId="40" xfId="0" applyNumberFormat="1" applyFont="1" applyFill="1" applyBorder="1" applyAlignment="1">
      <alignment horizontal="center"/>
    </xf>
    <xf numFmtId="42" fontId="2" fillId="2" borderId="37" xfId="0" applyNumberFormat="1" applyFont="1" applyFill="1" applyBorder="1" applyAlignment="1">
      <alignment horizontal="center"/>
    </xf>
    <xf numFmtId="0" fontId="19" fillId="2" borderId="0" xfId="0" applyFont="1" applyFill="1" applyBorder="1" applyAlignment="1">
      <alignment horizontal="center" vertical="center"/>
    </xf>
    <xf numFmtId="0" fontId="19" fillId="2" borderId="44" xfId="0" applyFont="1" applyFill="1" applyBorder="1" applyAlignment="1">
      <alignment horizontal="center" vertical="center"/>
    </xf>
    <xf numFmtId="0" fontId="19" fillId="2" borderId="0" xfId="0" applyFont="1" applyFill="1" applyBorder="1" applyAlignment="1">
      <alignment horizontal="center" vertical="center" wrapText="1"/>
    </xf>
    <xf numFmtId="0" fontId="19" fillId="2" borderId="44" xfId="0" applyFont="1" applyFill="1" applyBorder="1" applyAlignment="1">
      <alignment horizontal="center" vertical="center" wrapText="1"/>
    </xf>
    <xf numFmtId="0" fontId="23" fillId="2" borderId="46" xfId="0" applyFont="1" applyFill="1" applyBorder="1" applyAlignment="1">
      <alignment horizontal="center" vertical="center" wrapText="1"/>
    </xf>
    <xf numFmtId="0" fontId="19" fillId="2" borderId="51" xfId="0" applyFont="1" applyFill="1" applyBorder="1" applyAlignment="1">
      <alignment horizontal="center" vertical="center" wrapText="1"/>
    </xf>
    <xf numFmtId="0" fontId="19" fillId="2" borderId="52" xfId="0" applyFont="1" applyFill="1" applyBorder="1" applyAlignment="1">
      <alignment horizontal="center" vertical="center" wrapText="1"/>
    </xf>
    <xf numFmtId="0" fontId="23" fillId="2" borderId="53" xfId="0" applyFont="1" applyFill="1" applyBorder="1" applyAlignment="1">
      <alignment horizontal="center" vertical="center" wrapText="1"/>
    </xf>
    <xf numFmtId="0" fontId="19" fillId="2" borderId="54" xfId="0" applyFont="1" applyFill="1" applyBorder="1" applyAlignment="1">
      <alignment vertical="center" wrapText="1"/>
    </xf>
    <xf numFmtId="0" fontId="19" fillId="2" borderId="55" xfId="0" applyFont="1" applyFill="1" applyBorder="1" applyAlignment="1">
      <alignment vertical="center" wrapText="1"/>
    </xf>
    <xf numFmtId="185" fontId="2" fillId="2" borderId="31" xfId="1" applyNumberFormat="1" applyFont="1" applyFill="1" applyBorder="1" applyAlignment="1">
      <alignment horizontal="right"/>
    </xf>
    <xf numFmtId="185" fontId="35" fillId="0" borderId="30" xfId="1" applyNumberFormat="1" applyFont="1" applyBorder="1" applyAlignment="1">
      <alignment horizontal="right"/>
    </xf>
    <xf numFmtId="0" fontId="19" fillId="2" borderId="4" xfId="0" applyFont="1" applyFill="1" applyBorder="1" applyAlignment="1">
      <alignment horizontal="center" vertical="center" wrapText="1"/>
    </xf>
    <xf numFmtId="0" fontId="19" fillId="2" borderId="50" xfId="0" applyFont="1" applyFill="1" applyBorder="1" applyAlignment="1">
      <alignment horizontal="center" vertical="center" wrapText="1"/>
    </xf>
    <xf numFmtId="185" fontId="2" fillId="2" borderId="9" xfId="1" applyNumberFormat="1" applyFont="1" applyFill="1" applyBorder="1" applyAlignment="1">
      <alignment horizontal="right"/>
    </xf>
    <xf numFmtId="185" fontId="35" fillId="0" borderId="10" xfId="1" applyNumberFormat="1" applyFont="1" applyBorder="1" applyAlignment="1">
      <alignment horizontal="right"/>
    </xf>
    <xf numFmtId="0" fontId="4" fillId="2" borderId="20" xfId="0" applyFont="1" applyFill="1" applyBorder="1" applyAlignment="1">
      <alignment horizontal="center"/>
    </xf>
    <xf numFmtId="0" fontId="4" fillId="2" borderId="22" xfId="0" applyFont="1" applyFill="1" applyBorder="1" applyAlignment="1">
      <alignment horizontal="center"/>
    </xf>
    <xf numFmtId="0" fontId="19" fillId="2" borderId="51" xfId="0" applyFont="1" applyFill="1" applyBorder="1" applyAlignment="1">
      <alignment horizontal="center" vertical="center"/>
    </xf>
    <xf numFmtId="41" fontId="2" fillId="2" borderId="9" xfId="0" applyNumberFormat="1" applyFont="1" applyFill="1" applyBorder="1" applyAlignment="1">
      <alignment horizontal="right"/>
    </xf>
    <xf numFmtId="0" fontId="0" fillId="0" borderId="10" xfId="0" applyBorder="1" applyAlignment="1">
      <alignment horizontal="right"/>
    </xf>
    <xf numFmtId="6" fontId="2" fillId="2" borderId="9" xfId="0" applyNumberFormat="1" applyFont="1" applyFill="1" applyBorder="1" applyAlignment="1">
      <alignment horizontal="right"/>
    </xf>
    <xf numFmtId="42" fontId="2" fillId="2" borderId="10" xfId="0" applyNumberFormat="1" applyFont="1" applyFill="1" applyBorder="1" applyAlignment="1">
      <alignment horizontal="right"/>
    </xf>
    <xf numFmtId="0" fontId="2" fillId="0" borderId="0" xfId="0" applyFont="1" applyFill="1" applyAlignment="1">
      <alignment vertical="top"/>
    </xf>
    <xf numFmtId="0" fontId="16" fillId="0" borderId="0" xfId="0" applyFont="1" applyFill="1" applyBorder="1" applyAlignment="1">
      <alignment horizontal="left" vertical="center"/>
    </xf>
    <xf numFmtId="6" fontId="16" fillId="0" borderId="0" xfId="0" applyNumberFormat="1" applyFont="1" applyFill="1" applyBorder="1" applyAlignment="1">
      <alignment horizontal="right" vertical="center"/>
    </xf>
    <xf numFmtId="6" fontId="16" fillId="0" borderId="0" xfId="0" applyNumberFormat="1" applyFont="1" applyFill="1" applyBorder="1" applyAlignment="1">
      <alignment horizontal="right" vertical="center" wrapText="1"/>
    </xf>
    <xf numFmtId="0" fontId="6" fillId="0" borderId="0" xfId="0" applyFont="1" applyFill="1" applyBorder="1" applyAlignment="1">
      <alignment vertical="top"/>
    </xf>
    <xf numFmtId="0" fontId="0" fillId="0" borderId="0" xfId="0" applyFill="1" applyBorder="1" applyAlignment="1">
      <alignment vertical="top"/>
    </xf>
    <xf numFmtId="3" fontId="16" fillId="0" borderId="0" xfId="0" applyNumberFormat="1" applyFont="1" applyFill="1" applyBorder="1" applyAlignment="1">
      <alignment horizontal="right" vertical="center"/>
    </xf>
    <xf numFmtId="178" fontId="16" fillId="0" borderId="0" xfId="0" applyNumberFormat="1" applyFont="1" applyFill="1" applyBorder="1" applyAlignment="1">
      <alignment horizontal="right" vertical="center"/>
    </xf>
  </cellXfs>
  <cellStyles count="5">
    <cellStyle name="Comma" xfId="1" builtinId="3"/>
    <cellStyle name="Currency" xfId="2" builtinId="4"/>
    <cellStyle name="Currency 2" xfId="3"/>
    <cellStyle name="Normal" xfId="0" builtinId="0"/>
    <cellStyle name="Normal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80"/>
  <sheetViews>
    <sheetView showGridLines="0" tabSelected="1" view="pageLayout" zoomScaleNormal="100" workbookViewId="0"/>
  </sheetViews>
  <sheetFormatPr defaultRowHeight="15" x14ac:dyDescent="0.2"/>
  <cols>
    <col min="1" max="1" width="3.5703125" style="26" customWidth="1"/>
    <col min="2" max="7" width="9.140625" style="1"/>
    <col min="8" max="8" width="8.7109375" style="1" customWidth="1"/>
    <col min="9" max="9" width="9.140625" style="1"/>
    <col min="10" max="10" width="10.28515625" style="1" customWidth="1"/>
    <col min="11" max="16384" width="9.140625" style="1"/>
  </cols>
  <sheetData>
    <row r="1" spans="1:10" ht="15.75" x14ac:dyDescent="0.25">
      <c r="A1" s="109" t="s">
        <v>276</v>
      </c>
      <c r="B1" s="1" t="s">
        <v>277</v>
      </c>
    </row>
    <row r="3" spans="1:10" ht="15" customHeight="1" x14ac:dyDescent="0.2">
      <c r="B3" s="215" t="s">
        <v>54</v>
      </c>
      <c r="C3" s="216"/>
      <c r="D3" s="216"/>
      <c r="E3" s="216"/>
      <c r="F3" s="216"/>
      <c r="G3" s="216"/>
      <c r="H3" s="216"/>
      <c r="I3" s="216"/>
      <c r="J3" s="217"/>
    </row>
    <row r="4" spans="1:10" x14ac:dyDescent="0.2">
      <c r="B4" s="218" t="s">
        <v>49</v>
      </c>
      <c r="C4" s="213"/>
      <c r="D4" s="213"/>
      <c r="E4" s="213"/>
      <c r="F4" s="213"/>
      <c r="G4" s="213"/>
      <c r="H4" s="213"/>
      <c r="I4" s="213"/>
      <c r="J4" s="209"/>
    </row>
    <row r="5" spans="1:10" x14ac:dyDescent="0.2">
      <c r="B5" s="218" t="s">
        <v>50</v>
      </c>
      <c r="C5" s="213"/>
      <c r="D5" s="213"/>
      <c r="E5" s="213"/>
      <c r="F5" s="213"/>
      <c r="G5" s="213"/>
      <c r="H5" s="213"/>
      <c r="I5" s="213"/>
      <c r="J5" s="209"/>
    </row>
    <row r="6" spans="1:10" x14ac:dyDescent="0.2">
      <c r="B6" s="113"/>
      <c r="C6" s="114"/>
      <c r="D6" s="114"/>
      <c r="E6" s="114"/>
      <c r="F6" s="114"/>
      <c r="G6" s="114"/>
      <c r="H6" s="114"/>
      <c r="I6" s="114"/>
      <c r="J6" s="115"/>
    </row>
    <row r="9" spans="1:10" ht="15.75" x14ac:dyDescent="0.25">
      <c r="A9" s="109" t="s">
        <v>278</v>
      </c>
      <c r="B9" s="1" t="s">
        <v>279</v>
      </c>
    </row>
    <row r="11" spans="1:10" x14ac:dyDescent="0.2">
      <c r="B11" s="3" t="s">
        <v>55</v>
      </c>
      <c r="C11" s="4"/>
      <c r="D11" s="4"/>
      <c r="E11" s="4"/>
      <c r="F11" s="4"/>
      <c r="G11" s="4"/>
      <c r="H11" s="4"/>
      <c r="I11" s="4"/>
      <c r="J11" s="5"/>
    </row>
    <row r="12" spans="1:10" x14ac:dyDescent="0.2">
      <c r="B12" s="10" t="s">
        <v>171</v>
      </c>
      <c r="C12" s="11"/>
      <c r="D12" s="11"/>
      <c r="E12" s="11"/>
      <c r="F12" s="11"/>
      <c r="G12" s="11"/>
      <c r="H12" s="11"/>
      <c r="I12" s="11"/>
      <c r="J12" s="12"/>
    </row>
    <row r="13" spans="1:10" x14ac:dyDescent="0.2">
      <c r="B13" s="10" t="s">
        <v>51</v>
      </c>
      <c r="C13" s="11"/>
      <c r="D13" s="11"/>
      <c r="E13" s="11"/>
      <c r="F13" s="11"/>
      <c r="G13" s="11"/>
      <c r="H13" s="11"/>
      <c r="I13" s="11"/>
      <c r="J13" s="12"/>
    </row>
    <row r="14" spans="1:10" x14ac:dyDescent="0.2">
      <c r="B14" s="10" t="s">
        <v>52</v>
      </c>
      <c r="C14" s="11"/>
      <c r="D14" s="11"/>
      <c r="E14" s="11"/>
      <c r="F14" s="11"/>
      <c r="G14" s="11"/>
      <c r="H14" s="11"/>
      <c r="I14" s="11"/>
      <c r="J14" s="12"/>
    </row>
    <row r="15" spans="1:10" x14ac:dyDescent="0.2">
      <c r="B15" s="7"/>
      <c r="C15" s="8"/>
      <c r="D15" s="8"/>
      <c r="E15" s="8"/>
      <c r="F15" s="8"/>
      <c r="G15" s="8"/>
      <c r="H15" s="8"/>
      <c r="I15" s="8"/>
      <c r="J15" s="9"/>
    </row>
    <row r="18" spans="1:10" ht="15.75" x14ac:dyDescent="0.25">
      <c r="A18" s="109" t="s">
        <v>280</v>
      </c>
      <c r="B18" s="1" t="s">
        <v>281</v>
      </c>
    </row>
    <row r="19" spans="1:10" x14ac:dyDescent="0.2">
      <c r="B19" s="1" t="s">
        <v>282</v>
      </c>
    </row>
    <row r="21" spans="1:10" x14ac:dyDescent="0.2">
      <c r="B21" s="3" t="s">
        <v>56</v>
      </c>
      <c r="C21" s="4"/>
      <c r="D21" s="4"/>
      <c r="E21" s="4"/>
      <c r="F21" s="4"/>
      <c r="G21" s="4"/>
      <c r="H21" s="4"/>
      <c r="I21" s="4"/>
      <c r="J21" s="5"/>
    </row>
    <row r="22" spans="1:10" x14ac:dyDescent="0.2">
      <c r="B22" s="10" t="s">
        <v>172</v>
      </c>
      <c r="C22" s="11"/>
      <c r="D22" s="11"/>
      <c r="E22" s="11"/>
      <c r="F22" s="11"/>
      <c r="G22" s="11"/>
      <c r="H22" s="11"/>
      <c r="I22" s="11"/>
      <c r="J22" s="12"/>
    </row>
    <row r="23" spans="1:10" x14ac:dyDescent="0.2">
      <c r="B23" s="10" t="s">
        <v>53</v>
      </c>
      <c r="C23" s="11"/>
      <c r="D23" s="11"/>
      <c r="E23" s="11"/>
      <c r="F23" s="11"/>
      <c r="G23" s="11"/>
      <c r="H23" s="11"/>
      <c r="I23" s="11"/>
      <c r="J23" s="12"/>
    </row>
    <row r="24" spans="1:10" x14ac:dyDescent="0.2">
      <c r="B24" s="10" t="s">
        <v>173</v>
      </c>
      <c r="C24" s="11"/>
      <c r="D24" s="11"/>
      <c r="E24" s="11"/>
      <c r="F24" s="11"/>
      <c r="G24" s="11"/>
      <c r="H24" s="11"/>
      <c r="I24" s="11"/>
      <c r="J24" s="12"/>
    </row>
    <row r="25" spans="1:10" x14ac:dyDescent="0.2">
      <c r="B25" s="10" t="s">
        <v>174</v>
      </c>
      <c r="C25" s="11"/>
      <c r="D25" s="11"/>
      <c r="E25" s="11"/>
      <c r="F25" s="11"/>
      <c r="G25" s="11"/>
      <c r="H25" s="11"/>
      <c r="I25" s="11"/>
      <c r="J25" s="12"/>
    </row>
    <row r="26" spans="1:10" x14ac:dyDescent="0.2">
      <c r="B26" s="10" t="s">
        <v>175</v>
      </c>
      <c r="C26" s="11"/>
      <c r="D26" s="11"/>
      <c r="E26" s="11"/>
      <c r="F26" s="11"/>
      <c r="G26" s="11"/>
      <c r="H26" s="11"/>
      <c r="I26" s="11"/>
      <c r="J26" s="12"/>
    </row>
    <row r="27" spans="1:10" x14ac:dyDescent="0.2">
      <c r="B27" s="10" t="s">
        <v>176</v>
      </c>
      <c r="C27" s="11"/>
      <c r="D27" s="11"/>
      <c r="E27" s="11"/>
      <c r="F27" s="11"/>
      <c r="G27" s="11"/>
      <c r="H27" s="11"/>
      <c r="I27" s="11"/>
      <c r="J27" s="12"/>
    </row>
    <row r="28" spans="1:10" x14ac:dyDescent="0.2">
      <c r="B28" s="10" t="s">
        <v>177</v>
      </c>
      <c r="C28" s="11"/>
      <c r="D28" s="11"/>
      <c r="E28" s="11"/>
      <c r="F28" s="11"/>
      <c r="G28" s="11"/>
      <c r="H28" s="11"/>
      <c r="I28" s="11"/>
      <c r="J28" s="12"/>
    </row>
    <row r="29" spans="1:10" x14ac:dyDescent="0.2">
      <c r="B29" s="10" t="s">
        <v>178</v>
      </c>
      <c r="C29" s="11"/>
      <c r="D29" s="11"/>
      <c r="E29" s="11"/>
      <c r="F29" s="11"/>
      <c r="G29" s="11"/>
      <c r="H29" s="11"/>
      <c r="I29" s="11"/>
      <c r="J29" s="12"/>
    </row>
    <row r="30" spans="1:10" x14ac:dyDescent="0.2">
      <c r="B30" s="10" t="s">
        <v>57</v>
      </c>
      <c r="C30" s="11"/>
      <c r="D30" s="11"/>
      <c r="E30" s="11"/>
      <c r="F30" s="11"/>
      <c r="G30" s="11"/>
      <c r="H30" s="11"/>
      <c r="I30" s="11"/>
      <c r="J30" s="12"/>
    </row>
    <row r="31" spans="1:10" x14ac:dyDescent="0.2">
      <c r="B31" s="10"/>
      <c r="C31" s="11"/>
      <c r="D31" s="11"/>
      <c r="E31" s="11"/>
      <c r="F31" s="11"/>
      <c r="G31" s="11"/>
      <c r="H31" s="11"/>
      <c r="I31" s="11"/>
      <c r="J31" s="12"/>
    </row>
    <row r="32" spans="1:10" x14ac:dyDescent="0.2">
      <c r="B32" s="10"/>
      <c r="C32" s="11"/>
      <c r="D32" s="11"/>
      <c r="E32" s="11"/>
      <c r="F32" s="11"/>
      <c r="G32" s="11"/>
      <c r="H32" s="11"/>
      <c r="I32" s="11"/>
      <c r="J32" s="12"/>
    </row>
    <row r="33" spans="1:10" x14ac:dyDescent="0.2">
      <c r="B33" s="7"/>
      <c r="C33" s="8"/>
      <c r="D33" s="8"/>
      <c r="E33" s="8"/>
      <c r="F33" s="8"/>
      <c r="G33" s="8"/>
      <c r="H33" s="8"/>
      <c r="I33" s="8"/>
      <c r="J33" s="9"/>
    </row>
    <row r="36" spans="1:10" ht="15.75" x14ac:dyDescent="0.25">
      <c r="A36" s="109" t="s">
        <v>283</v>
      </c>
      <c r="B36" s="1" t="s">
        <v>284</v>
      </c>
    </row>
    <row r="37" spans="1:10" x14ac:dyDescent="0.2">
      <c r="B37" s="1" t="s">
        <v>285</v>
      </c>
    </row>
    <row r="39" spans="1:10" x14ac:dyDescent="0.2">
      <c r="B39" s="3" t="s">
        <v>58</v>
      </c>
      <c r="C39" s="4"/>
      <c r="D39" s="4"/>
      <c r="E39" s="4"/>
      <c r="F39" s="4"/>
      <c r="G39" s="4"/>
      <c r="H39" s="4"/>
      <c r="I39" s="4"/>
      <c r="J39" s="5"/>
    </row>
    <row r="40" spans="1:10" x14ac:dyDescent="0.2">
      <c r="B40" s="10" t="s">
        <v>179</v>
      </c>
      <c r="C40" s="11"/>
      <c r="D40" s="11"/>
      <c r="E40" s="11"/>
      <c r="F40" s="11"/>
      <c r="G40" s="11"/>
      <c r="H40" s="11"/>
      <c r="I40" s="11"/>
      <c r="J40" s="12"/>
    </row>
    <row r="41" spans="1:10" x14ac:dyDescent="0.2">
      <c r="B41" s="10" t="s">
        <v>180</v>
      </c>
      <c r="C41" s="11"/>
      <c r="D41" s="11"/>
      <c r="E41" s="11"/>
      <c r="F41" s="11"/>
      <c r="G41" s="11"/>
      <c r="H41" s="11"/>
      <c r="I41" s="11"/>
      <c r="J41" s="12"/>
    </row>
    <row r="42" spans="1:10" x14ac:dyDescent="0.2">
      <c r="B42" s="10" t="s">
        <v>181</v>
      </c>
      <c r="C42" s="11"/>
      <c r="D42" s="11"/>
      <c r="E42" s="11"/>
      <c r="F42" s="11"/>
      <c r="G42" s="11"/>
      <c r="H42" s="11"/>
      <c r="I42" s="11"/>
      <c r="J42" s="12"/>
    </row>
    <row r="43" spans="1:10" x14ac:dyDescent="0.2">
      <c r="B43" s="10" t="s">
        <v>59</v>
      </c>
      <c r="C43" s="11"/>
      <c r="D43" s="11"/>
      <c r="E43" s="11"/>
      <c r="F43" s="11"/>
      <c r="G43" s="11"/>
      <c r="H43" s="11"/>
      <c r="I43" s="11"/>
      <c r="J43" s="12"/>
    </row>
    <row r="44" spans="1:10" x14ac:dyDescent="0.2">
      <c r="B44" s="10" t="s">
        <v>182</v>
      </c>
      <c r="C44" s="11"/>
      <c r="D44" s="11"/>
      <c r="E44" s="11"/>
      <c r="F44" s="11"/>
      <c r="G44" s="11"/>
      <c r="H44" s="11"/>
      <c r="I44" s="11"/>
      <c r="J44" s="12"/>
    </row>
    <row r="45" spans="1:10" x14ac:dyDescent="0.2">
      <c r="B45" s="10"/>
      <c r="C45" s="11"/>
      <c r="D45" s="11"/>
      <c r="E45" s="11"/>
      <c r="F45" s="11"/>
      <c r="G45" s="11"/>
      <c r="H45" s="11"/>
      <c r="I45" s="11"/>
      <c r="J45" s="12"/>
    </row>
    <row r="46" spans="1:10" x14ac:dyDescent="0.2">
      <c r="B46" s="10"/>
      <c r="C46" s="11"/>
      <c r="D46" s="11"/>
      <c r="E46" s="11"/>
      <c r="F46" s="11"/>
      <c r="G46" s="11"/>
      <c r="H46" s="11"/>
      <c r="I46" s="11"/>
      <c r="J46" s="12"/>
    </row>
    <row r="47" spans="1:10" ht="15.75" x14ac:dyDescent="0.25">
      <c r="A47" s="109" t="s">
        <v>286</v>
      </c>
      <c r="B47" s="1" t="s">
        <v>287</v>
      </c>
    </row>
    <row r="49" spans="1:10" x14ac:dyDescent="0.2">
      <c r="B49" s="3" t="s">
        <v>60</v>
      </c>
      <c r="C49" s="4"/>
      <c r="D49" s="4"/>
      <c r="E49" s="4"/>
      <c r="F49" s="4"/>
      <c r="G49" s="4"/>
      <c r="H49" s="4"/>
      <c r="I49" s="4"/>
      <c r="J49" s="5"/>
    </row>
    <row r="50" spans="1:10" x14ac:dyDescent="0.2">
      <c r="B50" s="10" t="s">
        <v>183</v>
      </c>
      <c r="C50" s="11"/>
      <c r="D50" s="11"/>
      <c r="E50" s="11"/>
      <c r="F50" s="11"/>
      <c r="G50" s="11"/>
      <c r="H50" s="11"/>
      <c r="I50" s="11"/>
      <c r="J50" s="12"/>
    </row>
    <row r="51" spans="1:10" x14ac:dyDescent="0.2">
      <c r="B51" s="10" t="s">
        <v>61</v>
      </c>
      <c r="C51" s="11"/>
      <c r="D51" s="11"/>
      <c r="E51" s="11"/>
      <c r="F51" s="11"/>
      <c r="G51" s="11"/>
      <c r="H51" s="11"/>
      <c r="I51" s="11"/>
      <c r="J51" s="12"/>
    </row>
    <row r="52" spans="1:10" x14ac:dyDescent="0.2">
      <c r="B52" s="13"/>
      <c r="C52" s="14"/>
      <c r="D52" s="14"/>
      <c r="E52" s="14"/>
      <c r="F52" s="14"/>
      <c r="G52" s="14"/>
      <c r="H52" s="14"/>
      <c r="I52" s="14"/>
      <c r="J52" s="15"/>
    </row>
    <row r="55" spans="1:10" ht="15.75" x14ac:dyDescent="0.25">
      <c r="A55" s="109" t="s">
        <v>288</v>
      </c>
      <c r="B55" s="1" t="s">
        <v>289</v>
      </c>
    </row>
    <row r="56" spans="1:10" x14ac:dyDescent="0.2">
      <c r="B56" s="1" t="s">
        <v>291</v>
      </c>
    </row>
    <row r="57" spans="1:10" x14ac:dyDescent="0.2">
      <c r="B57" s="1" t="s">
        <v>290</v>
      </c>
    </row>
    <row r="59" spans="1:10" x14ac:dyDescent="0.2">
      <c r="B59" s="16" t="s">
        <v>184</v>
      </c>
      <c r="C59" s="17"/>
      <c r="D59" s="17"/>
      <c r="E59" s="17"/>
      <c r="F59" s="17"/>
      <c r="G59" s="17"/>
      <c r="H59" s="17"/>
      <c r="I59" s="17"/>
      <c r="J59" s="18"/>
    </row>
    <row r="60" spans="1:10" x14ac:dyDescent="0.2">
      <c r="B60" s="94" t="s">
        <v>185</v>
      </c>
      <c r="C60" s="95"/>
      <c r="D60" s="95"/>
      <c r="E60" s="95"/>
      <c r="F60" s="95"/>
      <c r="G60" s="95"/>
      <c r="H60" s="95"/>
      <c r="I60" s="95"/>
      <c r="J60" s="6"/>
    </row>
    <row r="61" spans="1:10" x14ac:dyDescent="0.2">
      <c r="B61" s="10" t="s">
        <v>62</v>
      </c>
      <c r="C61" s="11"/>
      <c r="D61" s="11"/>
      <c r="E61" s="11"/>
      <c r="F61" s="11"/>
      <c r="G61" s="11"/>
      <c r="H61" s="11"/>
      <c r="I61" s="11"/>
      <c r="J61" s="12"/>
    </row>
    <row r="62" spans="1:10" x14ac:dyDescent="0.2">
      <c r="B62" s="10" t="s">
        <v>63</v>
      </c>
      <c r="C62" s="11"/>
      <c r="D62" s="11"/>
      <c r="E62" s="11"/>
      <c r="F62" s="11"/>
      <c r="G62" s="11"/>
      <c r="H62" s="11"/>
      <c r="I62" s="11"/>
      <c r="J62" s="12"/>
    </row>
    <row r="63" spans="1:10" x14ac:dyDescent="0.2">
      <c r="B63" s="10" t="s">
        <v>64</v>
      </c>
      <c r="C63" s="11"/>
      <c r="D63" s="11"/>
      <c r="E63" s="11"/>
      <c r="F63" s="11"/>
      <c r="G63" s="11"/>
      <c r="H63" s="11"/>
      <c r="I63" s="11"/>
      <c r="J63" s="12"/>
    </row>
    <row r="64" spans="1:10" x14ac:dyDescent="0.2">
      <c r="B64" s="13"/>
      <c r="C64" s="14"/>
      <c r="D64" s="14"/>
      <c r="E64" s="14"/>
      <c r="F64" s="14"/>
      <c r="G64" s="14"/>
      <c r="H64" s="14"/>
      <c r="I64" s="14"/>
      <c r="J64" s="15"/>
    </row>
    <row r="67" spans="1:10" ht="15.75" x14ac:dyDescent="0.25">
      <c r="A67" s="109" t="s">
        <v>292</v>
      </c>
      <c r="B67" s="1" t="s">
        <v>293</v>
      </c>
    </row>
    <row r="68" spans="1:10" x14ac:dyDescent="0.2">
      <c r="B68" s="1" t="s">
        <v>294</v>
      </c>
    </row>
    <row r="70" spans="1:10" x14ac:dyDescent="0.2">
      <c r="B70" s="3" t="s">
        <v>65</v>
      </c>
      <c r="C70" s="4"/>
      <c r="D70" s="4"/>
      <c r="E70" s="4"/>
      <c r="F70" s="4"/>
      <c r="G70" s="4"/>
      <c r="H70" s="4"/>
      <c r="I70" s="4"/>
      <c r="J70" s="5"/>
    </row>
    <row r="71" spans="1:10" x14ac:dyDescent="0.2">
      <c r="B71" s="10" t="s">
        <v>66</v>
      </c>
      <c r="C71" s="11"/>
      <c r="D71" s="11"/>
      <c r="E71" s="11"/>
      <c r="F71" s="11"/>
      <c r="G71" s="11"/>
      <c r="H71" s="11"/>
      <c r="I71" s="11"/>
      <c r="J71" s="12"/>
    </row>
    <row r="72" spans="1:10" x14ac:dyDescent="0.2">
      <c r="B72" s="10" t="s">
        <v>67</v>
      </c>
      <c r="C72" s="11"/>
      <c r="D72" s="11"/>
      <c r="E72" s="11"/>
      <c r="F72" s="11"/>
      <c r="G72" s="11"/>
      <c r="H72" s="11"/>
      <c r="I72" s="11"/>
      <c r="J72" s="12"/>
    </row>
    <row r="73" spans="1:10" x14ac:dyDescent="0.2">
      <c r="B73" s="10" t="s">
        <v>68</v>
      </c>
      <c r="C73" s="11"/>
      <c r="D73" s="11"/>
      <c r="E73" s="11"/>
      <c r="F73" s="11"/>
      <c r="G73" s="11"/>
      <c r="H73" s="11"/>
      <c r="I73" s="11"/>
      <c r="J73" s="12"/>
    </row>
    <row r="74" spans="1:10" x14ac:dyDescent="0.2">
      <c r="B74" s="10" t="s">
        <v>69</v>
      </c>
      <c r="C74" s="11"/>
      <c r="D74" s="11"/>
      <c r="E74" s="11"/>
      <c r="F74" s="11"/>
      <c r="G74" s="11"/>
      <c r="H74" s="11"/>
      <c r="I74" s="11"/>
      <c r="J74" s="12"/>
    </row>
    <row r="75" spans="1:10" x14ac:dyDescent="0.2">
      <c r="B75" s="10" t="s">
        <v>70</v>
      </c>
      <c r="C75" s="11"/>
      <c r="D75" s="11"/>
      <c r="E75" s="11"/>
      <c r="F75" s="11"/>
      <c r="G75" s="11"/>
      <c r="H75" s="11"/>
      <c r="I75" s="11"/>
      <c r="J75" s="12"/>
    </row>
    <row r="76" spans="1:10" x14ac:dyDescent="0.2">
      <c r="B76" s="10" t="s">
        <v>71</v>
      </c>
      <c r="C76" s="11"/>
      <c r="D76" s="11"/>
      <c r="E76" s="11"/>
      <c r="F76" s="11"/>
      <c r="G76" s="11"/>
      <c r="H76" s="11"/>
      <c r="I76" s="11"/>
      <c r="J76" s="12"/>
    </row>
    <row r="77" spans="1:10" x14ac:dyDescent="0.2">
      <c r="B77" s="10" t="s">
        <v>72</v>
      </c>
      <c r="C77" s="11"/>
      <c r="D77" s="11"/>
      <c r="E77" s="11"/>
      <c r="F77" s="11"/>
      <c r="G77" s="11"/>
      <c r="H77" s="11"/>
      <c r="I77" s="11"/>
      <c r="J77" s="12"/>
    </row>
    <row r="78" spans="1:10" x14ac:dyDescent="0.2">
      <c r="B78" s="10" t="s">
        <v>73</v>
      </c>
      <c r="C78" s="11"/>
      <c r="D78" s="11"/>
      <c r="E78" s="11"/>
      <c r="F78" s="11"/>
      <c r="G78" s="11"/>
      <c r="H78" s="11"/>
      <c r="I78" s="11"/>
      <c r="J78" s="12"/>
    </row>
    <row r="79" spans="1:10" x14ac:dyDescent="0.2">
      <c r="B79" s="13"/>
      <c r="C79" s="14"/>
      <c r="D79" s="14"/>
      <c r="E79" s="14"/>
      <c r="F79" s="14"/>
      <c r="G79" s="14"/>
      <c r="H79" s="14"/>
      <c r="I79" s="14"/>
      <c r="J79" s="15"/>
    </row>
    <row r="82" spans="1:10" ht="15.75" x14ac:dyDescent="0.25">
      <c r="A82" s="109" t="s">
        <v>295</v>
      </c>
      <c r="B82" s="1" t="s">
        <v>296</v>
      </c>
    </row>
    <row r="83" spans="1:10" x14ac:dyDescent="0.2">
      <c r="B83" s="1" t="s">
        <v>297</v>
      </c>
    </row>
    <row r="84" spans="1:10" x14ac:dyDescent="0.2">
      <c r="B84" s="1" t="s">
        <v>298</v>
      </c>
    </row>
    <row r="86" spans="1:10" x14ac:dyDescent="0.2">
      <c r="B86" s="16" t="s">
        <v>75</v>
      </c>
      <c r="C86" s="17"/>
      <c r="D86" s="17"/>
      <c r="E86" s="17"/>
      <c r="F86" s="17"/>
      <c r="G86" s="17"/>
      <c r="H86" s="17"/>
      <c r="I86" s="17"/>
      <c r="J86" s="18"/>
    </row>
    <row r="87" spans="1:10" x14ac:dyDescent="0.2">
      <c r="B87" s="10" t="s">
        <v>74</v>
      </c>
      <c r="C87" s="11"/>
      <c r="D87" s="11"/>
      <c r="E87" s="11"/>
      <c r="F87" s="11"/>
      <c r="G87" s="11"/>
      <c r="H87" s="11"/>
      <c r="I87" s="11"/>
      <c r="J87" s="12"/>
    </row>
    <row r="88" spans="1:10" x14ac:dyDescent="0.2">
      <c r="B88" s="13"/>
      <c r="C88" s="14"/>
      <c r="D88" s="14"/>
      <c r="E88" s="14"/>
      <c r="F88" s="14"/>
      <c r="G88" s="14"/>
      <c r="H88" s="14"/>
      <c r="I88" s="14"/>
      <c r="J88" s="15"/>
    </row>
    <row r="93" spans="1:10" ht="15.75" x14ac:dyDescent="0.25">
      <c r="A93" s="109" t="s">
        <v>299</v>
      </c>
      <c r="B93" s="1" t="s">
        <v>300</v>
      </c>
    </row>
    <row r="95" spans="1:10" x14ac:dyDescent="0.2">
      <c r="B95" s="16" t="s">
        <v>78</v>
      </c>
      <c r="C95" s="17"/>
      <c r="D95" s="17"/>
      <c r="E95" s="17"/>
      <c r="F95" s="17"/>
      <c r="G95" s="17"/>
      <c r="H95" s="17"/>
      <c r="I95" s="17"/>
      <c r="J95" s="18"/>
    </row>
    <row r="96" spans="1:10" x14ac:dyDescent="0.2">
      <c r="B96" s="10" t="s">
        <v>76</v>
      </c>
      <c r="C96" s="11"/>
      <c r="D96" s="11"/>
      <c r="E96" s="11"/>
      <c r="F96" s="11"/>
      <c r="G96" s="11"/>
      <c r="H96" s="11"/>
      <c r="I96" s="11"/>
      <c r="J96" s="12"/>
    </row>
    <row r="97" spans="1:10" x14ac:dyDescent="0.2">
      <c r="B97" s="13" t="s">
        <v>77</v>
      </c>
      <c r="C97" s="14"/>
      <c r="D97" s="14"/>
      <c r="E97" s="14"/>
      <c r="F97" s="14"/>
      <c r="G97" s="14"/>
      <c r="H97" s="14"/>
      <c r="I97" s="14"/>
      <c r="J97" s="15"/>
    </row>
    <row r="99" spans="1:10" ht="15.75" x14ac:dyDescent="0.25">
      <c r="A99" s="109" t="s">
        <v>301</v>
      </c>
      <c r="B99" s="1" t="s">
        <v>302</v>
      </c>
    </row>
    <row r="100" spans="1:10" x14ac:dyDescent="0.2">
      <c r="B100" s="1" t="s">
        <v>303</v>
      </c>
    </row>
    <row r="102" spans="1:10" x14ac:dyDescent="0.2">
      <c r="B102" s="16" t="s">
        <v>458</v>
      </c>
      <c r="C102" s="17"/>
      <c r="D102" s="17"/>
      <c r="E102" s="17"/>
      <c r="F102" s="17"/>
      <c r="G102" s="17"/>
      <c r="H102" s="17"/>
      <c r="I102" s="17"/>
      <c r="J102" s="18"/>
    </row>
    <row r="103" spans="1:10" x14ac:dyDescent="0.2">
      <c r="B103" s="10" t="s">
        <v>457</v>
      </c>
      <c r="C103" s="11"/>
      <c r="D103" s="11"/>
      <c r="E103" s="11"/>
      <c r="F103" s="11"/>
      <c r="G103" s="11"/>
      <c r="H103" s="11"/>
      <c r="I103" s="11"/>
      <c r="J103" s="12"/>
    </row>
    <row r="104" spans="1:10" x14ac:dyDescent="0.2">
      <c r="B104" s="13"/>
      <c r="C104" s="14"/>
      <c r="D104" s="14"/>
      <c r="E104" s="14"/>
      <c r="F104" s="14"/>
      <c r="G104" s="14"/>
      <c r="H104" s="14"/>
      <c r="I104" s="14"/>
      <c r="J104" s="15"/>
    </row>
    <row r="107" spans="1:10" ht="15.75" x14ac:dyDescent="0.25">
      <c r="A107" s="109" t="s">
        <v>304</v>
      </c>
      <c r="B107" s="1" t="s">
        <v>305</v>
      </c>
    </row>
    <row r="108" spans="1:10" x14ac:dyDescent="0.2">
      <c r="B108" s="1" t="s">
        <v>306</v>
      </c>
    </row>
    <row r="110" spans="1:10" x14ac:dyDescent="0.2">
      <c r="B110" s="16" t="s">
        <v>80</v>
      </c>
      <c r="C110" s="17"/>
      <c r="D110" s="17"/>
      <c r="E110" s="17"/>
      <c r="F110" s="17"/>
      <c r="G110" s="17"/>
      <c r="H110" s="17"/>
      <c r="I110" s="17"/>
      <c r="J110" s="18"/>
    </row>
    <row r="111" spans="1:10" x14ac:dyDescent="0.2">
      <c r="B111" s="10" t="s">
        <v>79</v>
      </c>
      <c r="C111" s="11"/>
      <c r="D111" s="11"/>
      <c r="E111" s="11"/>
      <c r="F111" s="11"/>
      <c r="G111" s="11"/>
      <c r="H111" s="11"/>
      <c r="I111" s="11"/>
      <c r="J111" s="12"/>
    </row>
    <row r="112" spans="1:10" x14ac:dyDescent="0.2">
      <c r="B112" s="13"/>
      <c r="C112" s="14"/>
      <c r="D112" s="14"/>
      <c r="E112" s="14"/>
      <c r="F112" s="14"/>
      <c r="G112" s="14"/>
      <c r="H112" s="14"/>
      <c r="I112" s="14"/>
      <c r="J112" s="15"/>
    </row>
    <row r="115" spans="1:10" ht="15.75" x14ac:dyDescent="0.25">
      <c r="A115" s="109" t="s">
        <v>307</v>
      </c>
      <c r="B115" s="1" t="s">
        <v>308</v>
      </c>
    </row>
    <row r="116" spans="1:10" x14ac:dyDescent="0.2">
      <c r="B116" s="1" t="s">
        <v>309</v>
      </c>
    </row>
    <row r="118" spans="1:10" x14ac:dyDescent="0.2">
      <c r="B118" s="16" t="s">
        <v>82</v>
      </c>
      <c r="C118" s="17"/>
      <c r="D118" s="17"/>
      <c r="E118" s="17"/>
      <c r="F118" s="17"/>
      <c r="G118" s="17"/>
      <c r="H118" s="17"/>
      <c r="I118" s="17"/>
      <c r="J118" s="18"/>
    </row>
    <row r="119" spans="1:10" x14ac:dyDescent="0.2">
      <c r="B119" s="10" t="s">
        <v>81</v>
      </c>
      <c r="C119" s="11"/>
      <c r="D119" s="11"/>
      <c r="E119" s="11"/>
      <c r="F119" s="11"/>
      <c r="G119" s="11"/>
      <c r="H119" s="11"/>
      <c r="I119" s="11"/>
      <c r="J119" s="12"/>
    </row>
    <row r="120" spans="1:10" x14ac:dyDescent="0.2">
      <c r="B120" s="13"/>
      <c r="C120" s="14"/>
      <c r="D120" s="14"/>
      <c r="E120" s="14"/>
      <c r="F120" s="14"/>
      <c r="G120" s="14"/>
      <c r="H120" s="14"/>
      <c r="I120" s="14"/>
      <c r="J120" s="15"/>
    </row>
    <row r="123" spans="1:10" ht="15.75" x14ac:dyDescent="0.25">
      <c r="A123" s="109" t="s">
        <v>310</v>
      </c>
      <c r="B123" s="1" t="s">
        <v>311</v>
      </c>
    </row>
    <row r="125" spans="1:10" x14ac:dyDescent="0.2">
      <c r="B125" s="3" t="s">
        <v>83</v>
      </c>
      <c r="C125" s="4"/>
      <c r="D125" s="4"/>
      <c r="E125" s="4"/>
      <c r="F125" s="4"/>
      <c r="G125" s="4"/>
      <c r="H125" s="4"/>
      <c r="I125" s="4"/>
      <c r="J125" s="5"/>
    </row>
    <row r="126" spans="1:10" x14ac:dyDescent="0.2">
      <c r="B126" s="552" t="s">
        <v>84</v>
      </c>
      <c r="C126" s="11"/>
      <c r="D126" s="11"/>
      <c r="E126" s="11"/>
      <c r="F126" s="11"/>
      <c r="G126" s="11"/>
      <c r="H126" s="11"/>
      <c r="I126" s="11"/>
      <c r="J126" s="12"/>
    </row>
    <row r="127" spans="1:10" x14ac:dyDescent="0.2">
      <c r="B127" s="552" t="s">
        <v>194</v>
      </c>
      <c r="C127" s="11"/>
      <c r="D127" s="11"/>
      <c r="E127" s="11"/>
      <c r="F127" s="11"/>
      <c r="G127" s="11"/>
      <c r="H127" s="11"/>
      <c r="I127" s="11"/>
      <c r="J127" s="12"/>
    </row>
    <row r="128" spans="1:10" x14ac:dyDescent="0.2">
      <c r="B128" s="552" t="s">
        <v>195</v>
      </c>
      <c r="C128" s="11"/>
      <c r="D128" s="11"/>
      <c r="E128" s="11"/>
      <c r="F128" s="11"/>
      <c r="G128" s="11"/>
      <c r="H128" s="11"/>
      <c r="I128" s="11"/>
      <c r="J128" s="12"/>
    </row>
    <row r="129" spans="1:10" x14ac:dyDescent="0.2">
      <c r="B129" s="10" t="s">
        <v>191</v>
      </c>
      <c r="C129" s="11"/>
      <c r="D129" s="11"/>
      <c r="E129" s="11"/>
      <c r="F129" s="11"/>
      <c r="G129" s="11"/>
      <c r="H129" s="11"/>
      <c r="I129" s="11"/>
      <c r="J129" s="12"/>
    </row>
    <row r="130" spans="1:10" x14ac:dyDescent="0.2">
      <c r="B130" s="10" t="s">
        <v>193</v>
      </c>
      <c r="C130" s="11"/>
      <c r="D130" s="11"/>
      <c r="E130" s="11"/>
      <c r="F130" s="11"/>
      <c r="G130" s="11"/>
      <c r="H130" s="11"/>
      <c r="I130" s="11"/>
      <c r="J130" s="12"/>
    </row>
    <row r="131" spans="1:10" x14ac:dyDescent="0.2">
      <c r="B131" s="10" t="s">
        <v>192</v>
      </c>
      <c r="C131" s="11"/>
      <c r="D131" s="11"/>
      <c r="E131" s="11"/>
      <c r="F131" s="11"/>
      <c r="G131" s="11"/>
      <c r="H131" s="11"/>
      <c r="I131" s="11"/>
      <c r="J131" s="12"/>
    </row>
    <row r="132" spans="1:10" x14ac:dyDescent="0.2">
      <c r="B132" s="10"/>
      <c r="C132" s="11"/>
      <c r="D132" s="11"/>
      <c r="E132" s="11"/>
      <c r="F132" s="11"/>
      <c r="G132" s="11"/>
      <c r="H132" s="11"/>
      <c r="I132" s="11"/>
      <c r="J132" s="12"/>
    </row>
    <row r="133" spans="1:10" x14ac:dyDescent="0.2">
      <c r="B133" s="13"/>
      <c r="C133" s="14"/>
      <c r="D133" s="14"/>
      <c r="E133" s="14"/>
      <c r="F133" s="14"/>
      <c r="G133" s="14"/>
      <c r="H133" s="14"/>
      <c r="I133" s="14"/>
      <c r="J133" s="15"/>
    </row>
    <row r="139" spans="1:10" ht="15.75" x14ac:dyDescent="0.25">
      <c r="A139" s="109" t="s">
        <v>312</v>
      </c>
      <c r="B139" s="1" t="s">
        <v>262</v>
      </c>
    </row>
    <row r="140" spans="1:10" x14ac:dyDescent="0.2">
      <c r="B140" s="1" t="s">
        <v>313</v>
      </c>
    </row>
    <row r="142" spans="1:10" x14ac:dyDescent="0.2">
      <c r="B142" s="16" t="s">
        <v>197</v>
      </c>
      <c r="C142" s="17"/>
      <c r="D142" s="17"/>
      <c r="E142" s="17"/>
      <c r="F142" s="17"/>
      <c r="G142" s="17"/>
      <c r="H142" s="17"/>
      <c r="I142" s="17"/>
      <c r="J142" s="18"/>
    </row>
    <row r="143" spans="1:10" x14ac:dyDescent="0.2">
      <c r="B143" s="10" t="s">
        <v>196</v>
      </c>
      <c r="C143" s="11"/>
      <c r="D143" s="11"/>
      <c r="E143" s="11"/>
      <c r="F143" s="11"/>
      <c r="G143" s="11"/>
      <c r="H143" s="11"/>
      <c r="I143" s="11"/>
      <c r="J143" s="12"/>
    </row>
    <row r="144" spans="1:10" x14ac:dyDescent="0.2">
      <c r="B144" s="13"/>
      <c r="C144" s="14"/>
      <c r="D144" s="14"/>
      <c r="E144" s="14"/>
      <c r="F144" s="14"/>
      <c r="G144" s="14"/>
      <c r="H144" s="14"/>
      <c r="I144" s="14"/>
      <c r="J144" s="15"/>
    </row>
    <row r="147" spans="1:10" ht="15.75" x14ac:dyDescent="0.25">
      <c r="A147" s="109" t="s">
        <v>314</v>
      </c>
      <c r="B147" s="1" t="s">
        <v>315</v>
      </c>
    </row>
    <row r="149" spans="1:10" x14ac:dyDescent="0.2">
      <c r="B149" s="16" t="s">
        <v>85</v>
      </c>
      <c r="C149" s="17"/>
      <c r="D149" s="17"/>
      <c r="E149" s="17"/>
      <c r="F149" s="17"/>
      <c r="G149" s="17"/>
      <c r="H149" s="17"/>
      <c r="I149" s="17"/>
      <c r="J149" s="18"/>
    </row>
    <row r="150" spans="1:10" x14ac:dyDescent="0.2">
      <c r="B150" s="10" t="s">
        <v>86</v>
      </c>
      <c r="C150" s="11"/>
      <c r="D150" s="11"/>
      <c r="E150" s="11"/>
      <c r="F150" s="11"/>
      <c r="G150" s="11"/>
      <c r="H150" s="11"/>
      <c r="I150" s="11"/>
      <c r="J150" s="12"/>
    </row>
    <row r="151" spans="1:10" x14ac:dyDescent="0.2">
      <c r="B151" s="13" t="s">
        <v>87</v>
      </c>
      <c r="C151" s="14"/>
      <c r="D151" s="14"/>
      <c r="E151" s="14"/>
      <c r="F151" s="14"/>
      <c r="G151" s="14"/>
      <c r="H151" s="14"/>
      <c r="I151" s="14"/>
      <c r="J151" s="15"/>
    </row>
    <row r="154" spans="1:10" ht="15.75" x14ac:dyDescent="0.25">
      <c r="A154" s="109" t="s">
        <v>316</v>
      </c>
      <c r="B154" s="1" t="s">
        <v>317</v>
      </c>
    </row>
    <row r="156" spans="1:10" x14ac:dyDescent="0.2">
      <c r="B156" s="16" t="s">
        <v>46</v>
      </c>
      <c r="C156" s="17"/>
      <c r="D156" s="17"/>
      <c r="E156" s="17"/>
      <c r="F156" s="17"/>
      <c r="G156" s="17"/>
      <c r="H156" s="17"/>
      <c r="I156" s="17"/>
      <c r="J156" s="18"/>
    </row>
    <row r="157" spans="1:10" x14ac:dyDescent="0.2">
      <c r="B157" s="10" t="s">
        <v>47</v>
      </c>
      <c r="C157" s="11"/>
      <c r="D157" s="11"/>
      <c r="E157" s="11"/>
      <c r="F157" s="11"/>
      <c r="G157" s="11"/>
      <c r="H157" s="11"/>
      <c r="I157" s="11"/>
      <c r="J157" s="12"/>
    </row>
    <row r="158" spans="1:10" x14ac:dyDescent="0.2">
      <c r="B158" s="13"/>
      <c r="C158" s="14"/>
      <c r="D158" s="14"/>
      <c r="E158" s="14"/>
      <c r="F158" s="14"/>
      <c r="G158" s="14"/>
      <c r="H158" s="14"/>
      <c r="I158" s="14"/>
      <c r="J158" s="15"/>
    </row>
    <row r="161" spans="1:10" ht="15.75" x14ac:dyDescent="0.25">
      <c r="A161" s="109" t="s">
        <v>318</v>
      </c>
      <c r="B161" s="1" t="s">
        <v>319</v>
      </c>
    </row>
    <row r="163" spans="1:10" x14ac:dyDescent="0.2">
      <c r="B163" s="3" t="s">
        <v>88</v>
      </c>
      <c r="C163" s="4"/>
      <c r="D163" s="4"/>
      <c r="E163" s="4"/>
      <c r="F163" s="4"/>
      <c r="G163" s="4"/>
      <c r="H163" s="4"/>
      <c r="I163" s="4"/>
      <c r="J163" s="5"/>
    </row>
    <row r="164" spans="1:10" x14ac:dyDescent="0.2">
      <c r="B164" s="10" t="s">
        <v>89</v>
      </c>
      <c r="C164" s="11"/>
      <c r="D164" s="11"/>
      <c r="E164" s="11"/>
      <c r="F164" s="11"/>
      <c r="G164" s="11"/>
      <c r="H164" s="11"/>
      <c r="I164" s="11"/>
      <c r="J164" s="12"/>
    </row>
    <row r="165" spans="1:10" x14ac:dyDescent="0.2">
      <c r="B165" s="10" t="s">
        <v>198</v>
      </c>
      <c r="C165" s="11"/>
      <c r="D165" s="11"/>
      <c r="E165" s="11"/>
      <c r="F165" s="11"/>
      <c r="G165" s="11"/>
      <c r="H165" s="11"/>
      <c r="I165" s="11"/>
      <c r="J165" s="12"/>
    </row>
    <row r="166" spans="1:10" x14ac:dyDescent="0.2">
      <c r="B166" s="10" t="s">
        <v>199</v>
      </c>
      <c r="C166" s="11"/>
      <c r="D166" s="11"/>
      <c r="E166" s="11"/>
      <c r="F166" s="11"/>
      <c r="G166" s="11"/>
      <c r="H166" s="11"/>
      <c r="I166" s="11"/>
      <c r="J166" s="12"/>
    </row>
    <row r="167" spans="1:10" x14ac:dyDescent="0.2">
      <c r="B167" s="10" t="s">
        <v>200</v>
      </c>
      <c r="C167" s="11"/>
      <c r="D167" s="11"/>
      <c r="E167" s="11"/>
      <c r="F167" s="11"/>
      <c r="G167" s="11"/>
      <c r="H167" s="11"/>
      <c r="I167" s="11"/>
      <c r="J167" s="12"/>
    </row>
    <row r="168" spans="1:10" x14ac:dyDescent="0.2">
      <c r="B168" s="10" t="s">
        <v>201</v>
      </c>
      <c r="C168" s="11"/>
      <c r="D168" s="11"/>
      <c r="E168" s="11"/>
      <c r="F168" s="11"/>
      <c r="G168" s="11"/>
      <c r="H168" s="11"/>
      <c r="I168" s="11"/>
      <c r="J168" s="12"/>
    </row>
    <row r="169" spans="1:10" x14ac:dyDescent="0.2">
      <c r="B169" s="10" t="s">
        <v>91</v>
      </c>
      <c r="C169" s="11"/>
      <c r="D169" s="11"/>
      <c r="E169" s="11"/>
      <c r="F169" s="11"/>
      <c r="G169" s="11"/>
      <c r="H169" s="11"/>
      <c r="I169" s="11"/>
      <c r="J169" s="12"/>
    </row>
    <row r="170" spans="1:10" x14ac:dyDescent="0.2">
      <c r="B170" s="10" t="s">
        <v>90</v>
      </c>
      <c r="C170" s="11"/>
      <c r="D170" s="11"/>
      <c r="E170" s="11"/>
      <c r="F170" s="11"/>
      <c r="G170" s="11"/>
      <c r="H170" s="11"/>
      <c r="I170" s="11"/>
      <c r="J170" s="12"/>
    </row>
    <row r="171" spans="1:10" x14ac:dyDescent="0.2">
      <c r="B171" s="10"/>
      <c r="C171" s="11"/>
      <c r="D171" s="11"/>
      <c r="E171" s="11"/>
      <c r="F171" s="11"/>
      <c r="G171" s="11"/>
      <c r="H171" s="11"/>
      <c r="I171" s="11"/>
      <c r="J171" s="12"/>
    </row>
    <row r="172" spans="1:10" x14ac:dyDescent="0.2">
      <c r="B172" s="10"/>
      <c r="C172" s="11"/>
      <c r="D172" s="11"/>
      <c r="E172" s="11"/>
      <c r="F172" s="11"/>
      <c r="G172" s="11"/>
      <c r="H172" s="11"/>
      <c r="I172" s="11"/>
      <c r="J172" s="12"/>
    </row>
    <row r="173" spans="1:10" x14ac:dyDescent="0.2">
      <c r="B173" s="13"/>
      <c r="C173" s="14"/>
      <c r="D173" s="14"/>
      <c r="E173" s="14"/>
      <c r="F173" s="14"/>
      <c r="G173" s="14"/>
      <c r="H173" s="14"/>
      <c r="I173" s="14"/>
      <c r="J173" s="15"/>
    </row>
    <row r="176" spans="1:10" ht="15.75" x14ac:dyDescent="0.25">
      <c r="A176" s="109" t="s">
        <v>320</v>
      </c>
      <c r="B176" s="1" t="s">
        <v>321</v>
      </c>
    </row>
    <row r="178" spans="2:10" x14ac:dyDescent="0.2">
      <c r="B178" s="16" t="s">
        <v>186</v>
      </c>
      <c r="C178" s="17"/>
      <c r="D178" s="17"/>
      <c r="E178" s="17"/>
      <c r="F178" s="17"/>
      <c r="G178" s="17"/>
      <c r="H178" s="17"/>
      <c r="I178" s="17"/>
      <c r="J178" s="18"/>
    </row>
    <row r="179" spans="2:10" x14ac:dyDescent="0.2">
      <c r="B179" s="10" t="s">
        <v>92</v>
      </c>
      <c r="C179" s="11"/>
      <c r="D179" s="11"/>
      <c r="E179" s="11"/>
      <c r="F179" s="11"/>
      <c r="G179" s="11"/>
      <c r="H179" s="11"/>
      <c r="I179" s="11"/>
      <c r="J179" s="12"/>
    </row>
    <row r="180" spans="2:10" x14ac:dyDescent="0.2">
      <c r="B180" s="13"/>
      <c r="C180" s="14"/>
      <c r="D180" s="14"/>
      <c r="E180" s="14"/>
      <c r="F180" s="14"/>
      <c r="G180" s="14"/>
      <c r="H180" s="14"/>
      <c r="I180" s="14"/>
      <c r="J180" s="15"/>
    </row>
  </sheetData>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6"/>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356</v>
      </c>
    </row>
    <row r="3" spans="1:10" ht="15" customHeight="1" x14ac:dyDescent="0.2">
      <c r="B3" s="775" t="s">
        <v>357</v>
      </c>
      <c r="C3" s="775"/>
      <c r="D3" s="775"/>
      <c r="E3" s="775"/>
      <c r="F3" s="775"/>
      <c r="G3" s="775"/>
      <c r="H3" s="775"/>
      <c r="I3" s="775"/>
      <c r="J3" s="775"/>
    </row>
    <row r="4" spans="1:10" x14ac:dyDescent="0.2">
      <c r="B4" s="25"/>
      <c r="C4" s="25"/>
      <c r="D4" s="25"/>
      <c r="E4" s="25"/>
      <c r="F4" s="25"/>
    </row>
    <row r="5" spans="1:10" ht="15.75" x14ac:dyDescent="0.25">
      <c r="A5" s="19" t="s">
        <v>324</v>
      </c>
    </row>
    <row r="7" spans="1:10" x14ac:dyDescent="0.2">
      <c r="B7" s="3" t="s">
        <v>325</v>
      </c>
      <c r="C7" s="110" t="s">
        <v>479</v>
      </c>
    </row>
    <row r="8" spans="1:10" x14ac:dyDescent="0.2">
      <c r="B8" s="10" t="s">
        <v>327</v>
      </c>
      <c r="C8" s="111" t="s">
        <v>480</v>
      </c>
    </row>
    <row r="9" spans="1:10" x14ac:dyDescent="0.2">
      <c r="B9" s="10" t="s">
        <v>328</v>
      </c>
      <c r="C9" s="111" t="s">
        <v>481</v>
      </c>
    </row>
    <row r="10" spans="1:10" x14ac:dyDescent="0.2">
      <c r="B10" s="10" t="s">
        <v>329</v>
      </c>
      <c r="C10" s="111" t="s">
        <v>480</v>
      </c>
    </row>
    <row r="11" spans="1:10" x14ac:dyDescent="0.2">
      <c r="B11" s="10" t="s">
        <v>330</v>
      </c>
      <c r="C11" s="111" t="s">
        <v>481</v>
      </c>
    </row>
    <row r="12" spans="1:10" x14ac:dyDescent="0.2">
      <c r="B12" s="10" t="s">
        <v>331</v>
      </c>
      <c r="C12" s="111" t="s">
        <v>481</v>
      </c>
    </row>
    <row r="13" spans="1:10" x14ac:dyDescent="0.2">
      <c r="B13" s="10" t="s">
        <v>332</v>
      </c>
      <c r="C13" s="111" t="s">
        <v>480</v>
      </c>
    </row>
    <row r="14" spans="1:10" x14ac:dyDescent="0.2">
      <c r="B14" s="10" t="s">
        <v>333</v>
      </c>
      <c r="C14" s="111" t="s">
        <v>481</v>
      </c>
    </row>
    <row r="15" spans="1:10" x14ac:dyDescent="0.2">
      <c r="B15" s="10" t="s">
        <v>358</v>
      </c>
      <c r="C15" s="111" t="s">
        <v>480</v>
      </c>
    </row>
    <row r="16" spans="1:10" x14ac:dyDescent="0.2">
      <c r="B16" s="13" t="s">
        <v>359</v>
      </c>
      <c r="C16" s="137" t="s">
        <v>481</v>
      </c>
    </row>
  </sheetData>
  <mergeCells count="1">
    <mergeCell ref="B3:J3"/>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3"/>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360</v>
      </c>
    </row>
    <row r="3" spans="1:10" x14ac:dyDescent="0.2">
      <c r="B3" s="775" t="s">
        <v>606</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c r="I5" s="25"/>
    </row>
    <row r="6" spans="1:10" ht="15.75" x14ac:dyDescent="0.25">
      <c r="A6" s="19" t="s">
        <v>324</v>
      </c>
    </row>
    <row r="8" spans="1:10" x14ac:dyDescent="0.2">
      <c r="B8" s="3" t="s">
        <v>325</v>
      </c>
      <c r="C8" s="4" t="s">
        <v>482</v>
      </c>
      <c r="D8" s="4"/>
      <c r="E8" s="4"/>
      <c r="F8" s="4"/>
      <c r="G8" s="4"/>
      <c r="H8" s="4"/>
      <c r="I8" s="4"/>
      <c r="J8" s="5"/>
    </row>
    <row r="9" spans="1:10" x14ac:dyDescent="0.2">
      <c r="B9" s="10" t="s">
        <v>327</v>
      </c>
      <c r="C9" s="11" t="s">
        <v>483</v>
      </c>
      <c r="D9" s="11"/>
      <c r="E9" s="11"/>
      <c r="F9" s="11"/>
      <c r="G9" s="11"/>
      <c r="H9" s="11"/>
      <c r="I9" s="11"/>
      <c r="J9" s="12"/>
    </row>
    <row r="10" spans="1:10" x14ac:dyDescent="0.2">
      <c r="B10" s="10" t="s">
        <v>328</v>
      </c>
      <c r="C10" s="11" t="s">
        <v>206</v>
      </c>
      <c r="D10" s="11"/>
      <c r="E10" s="11"/>
      <c r="F10" s="11"/>
      <c r="G10" s="11"/>
      <c r="H10" s="11"/>
      <c r="I10" s="11"/>
      <c r="J10" s="12"/>
    </row>
    <row r="11" spans="1:10" x14ac:dyDescent="0.2">
      <c r="B11" s="10" t="s">
        <v>329</v>
      </c>
      <c r="C11" s="11" t="s">
        <v>484</v>
      </c>
      <c r="D11" s="11"/>
      <c r="E11" s="11"/>
      <c r="F11" s="11"/>
      <c r="G11" s="11"/>
      <c r="H11" s="11"/>
      <c r="I11" s="11"/>
      <c r="J11" s="12"/>
    </row>
    <row r="12" spans="1:10" x14ac:dyDescent="0.2">
      <c r="B12" s="10" t="s">
        <v>330</v>
      </c>
      <c r="C12" s="11" t="s">
        <v>485</v>
      </c>
      <c r="D12" s="11"/>
      <c r="E12" s="11"/>
      <c r="F12" s="11"/>
      <c r="G12" s="11"/>
      <c r="H12" s="11"/>
      <c r="I12" s="11"/>
      <c r="J12" s="12"/>
    </row>
    <row r="13" spans="1:10" x14ac:dyDescent="0.2">
      <c r="B13" s="13" t="s">
        <v>331</v>
      </c>
      <c r="C13" s="8" t="s">
        <v>207</v>
      </c>
      <c r="D13" s="8"/>
      <c r="E13" s="8"/>
      <c r="F13" s="8"/>
      <c r="G13" s="8"/>
      <c r="H13" s="8"/>
      <c r="I13" s="8"/>
      <c r="J13" s="9"/>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6"/>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361</v>
      </c>
    </row>
    <row r="3" spans="1:10" x14ac:dyDescent="0.2">
      <c r="B3" s="775" t="s">
        <v>607</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c r="I5" s="25"/>
    </row>
    <row r="6" spans="1:10" ht="15.75" x14ac:dyDescent="0.25">
      <c r="A6" s="19" t="s">
        <v>324</v>
      </c>
    </row>
    <row r="8" spans="1:10" x14ac:dyDescent="0.2">
      <c r="B8" s="3" t="s">
        <v>325</v>
      </c>
      <c r="C8" s="4" t="s">
        <v>208</v>
      </c>
      <c r="D8" s="4"/>
      <c r="E8" s="4"/>
      <c r="F8" s="4"/>
      <c r="G8" s="4"/>
      <c r="H8" s="4"/>
      <c r="I8" s="4"/>
      <c r="J8" s="5"/>
    </row>
    <row r="9" spans="1:10" x14ac:dyDescent="0.2">
      <c r="B9" s="10" t="s">
        <v>327</v>
      </c>
      <c r="C9" s="11" t="s">
        <v>486</v>
      </c>
      <c r="D9" s="11"/>
      <c r="E9" s="11"/>
      <c r="F9" s="11"/>
      <c r="G9" s="11"/>
      <c r="H9" s="11"/>
      <c r="I9" s="11"/>
      <c r="J9" s="12"/>
    </row>
    <row r="10" spans="1:10" x14ac:dyDescent="0.2">
      <c r="B10" s="10" t="s">
        <v>328</v>
      </c>
      <c r="C10" s="11" t="s">
        <v>487</v>
      </c>
      <c r="D10" s="11"/>
      <c r="E10" s="11"/>
      <c r="F10" s="11"/>
      <c r="G10" s="11"/>
      <c r="H10" s="11"/>
      <c r="I10" s="11"/>
      <c r="J10" s="12"/>
    </row>
    <row r="11" spans="1:10" x14ac:dyDescent="0.2">
      <c r="B11" s="10" t="s">
        <v>329</v>
      </c>
      <c r="C11" s="11" t="s">
        <v>482</v>
      </c>
      <c r="D11" s="11"/>
      <c r="E11" s="11"/>
      <c r="F11" s="11"/>
      <c r="G11" s="11"/>
      <c r="H11" s="11"/>
      <c r="I11" s="11"/>
      <c r="J11" s="12"/>
    </row>
    <row r="12" spans="1:10" x14ac:dyDescent="0.2">
      <c r="B12" s="10" t="s">
        <v>330</v>
      </c>
      <c r="C12" s="11" t="s">
        <v>488</v>
      </c>
      <c r="D12" s="11"/>
      <c r="E12" s="11"/>
      <c r="F12" s="11"/>
      <c r="G12" s="11"/>
      <c r="H12" s="11"/>
      <c r="I12" s="11"/>
      <c r="J12" s="12"/>
    </row>
    <row r="13" spans="1:10" x14ac:dyDescent="0.2">
      <c r="B13" s="96" t="s">
        <v>331</v>
      </c>
      <c r="C13" s="11" t="s">
        <v>207</v>
      </c>
      <c r="D13" s="11"/>
      <c r="E13" s="11"/>
      <c r="F13" s="11"/>
      <c r="G13" s="11"/>
      <c r="H13" s="11"/>
      <c r="I13" s="11"/>
      <c r="J13" s="12"/>
    </row>
    <row r="14" spans="1:10" x14ac:dyDescent="0.2">
      <c r="B14" s="96" t="s">
        <v>332</v>
      </c>
      <c r="C14" s="11" t="s">
        <v>484</v>
      </c>
      <c r="D14" s="11"/>
      <c r="E14" s="11"/>
      <c r="F14" s="11"/>
      <c r="G14" s="11"/>
      <c r="H14" s="11"/>
      <c r="I14" s="11"/>
      <c r="J14" s="12"/>
    </row>
    <row r="15" spans="1:10" x14ac:dyDescent="0.2">
      <c r="B15" s="96" t="s">
        <v>333</v>
      </c>
      <c r="C15" s="11" t="s">
        <v>489</v>
      </c>
      <c r="D15" s="11"/>
      <c r="E15" s="11"/>
      <c r="F15" s="11"/>
      <c r="G15" s="11"/>
      <c r="H15" s="11"/>
      <c r="I15" s="11"/>
      <c r="J15" s="12"/>
    </row>
    <row r="16" spans="1:10" x14ac:dyDescent="0.2">
      <c r="B16" s="13" t="s">
        <v>358</v>
      </c>
      <c r="C16" s="8" t="s">
        <v>490</v>
      </c>
      <c r="D16" s="8"/>
      <c r="E16" s="8"/>
      <c r="F16" s="8"/>
      <c r="G16" s="8"/>
      <c r="H16" s="8"/>
      <c r="I16" s="8"/>
      <c r="J16" s="9"/>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8"/>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362</v>
      </c>
    </row>
    <row r="3" spans="1:10" x14ac:dyDescent="0.2">
      <c r="B3" s="775" t="s">
        <v>263</v>
      </c>
      <c r="C3" s="775"/>
      <c r="D3" s="775"/>
      <c r="E3" s="775"/>
      <c r="F3" s="775"/>
      <c r="G3" s="775"/>
      <c r="H3" s="775"/>
      <c r="I3" s="775"/>
      <c r="J3" s="775"/>
    </row>
    <row r="4" spans="1:10" x14ac:dyDescent="0.2">
      <c r="B4" s="775"/>
      <c r="C4" s="775"/>
      <c r="D4" s="775"/>
      <c r="E4" s="775"/>
      <c r="F4" s="775"/>
      <c r="G4" s="775"/>
      <c r="H4" s="775"/>
      <c r="I4" s="775"/>
      <c r="J4" s="775"/>
    </row>
    <row r="5" spans="1:10" x14ac:dyDescent="0.2">
      <c r="B5" s="775"/>
      <c r="C5" s="775"/>
      <c r="D5" s="775"/>
      <c r="E5" s="775"/>
      <c r="F5" s="775"/>
      <c r="G5" s="775"/>
      <c r="H5" s="775"/>
      <c r="I5" s="775"/>
      <c r="J5" s="775"/>
    </row>
    <row r="6" spans="1:10" x14ac:dyDescent="0.2">
      <c r="B6" s="25"/>
      <c r="C6" s="25"/>
      <c r="D6" s="25"/>
      <c r="E6" s="25"/>
      <c r="F6" s="25"/>
      <c r="G6" s="25"/>
      <c r="H6" s="25"/>
      <c r="I6" s="25"/>
    </row>
    <row r="7" spans="1:10" ht="15.75" x14ac:dyDescent="0.25">
      <c r="A7" s="19" t="s">
        <v>324</v>
      </c>
    </row>
    <row r="9" spans="1:10" x14ac:dyDescent="0.2">
      <c r="B9" s="3" t="s">
        <v>325</v>
      </c>
      <c r="C9" s="219" t="s">
        <v>491</v>
      </c>
    </row>
    <row r="10" spans="1:10" x14ac:dyDescent="0.2">
      <c r="B10" s="10" t="s">
        <v>327</v>
      </c>
      <c r="C10" s="220" t="s">
        <v>491</v>
      </c>
    </row>
    <row r="11" spans="1:10" x14ac:dyDescent="0.2">
      <c r="B11" s="10" t="s">
        <v>328</v>
      </c>
      <c r="C11" s="220" t="s">
        <v>491</v>
      </c>
    </row>
    <row r="12" spans="1:10" x14ac:dyDescent="0.2">
      <c r="B12" s="10" t="s">
        <v>329</v>
      </c>
      <c r="C12" s="220" t="s">
        <v>491</v>
      </c>
    </row>
    <row r="13" spans="1:10" x14ac:dyDescent="0.2">
      <c r="B13" s="10" t="s">
        <v>330</v>
      </c>
      <c r="C13" s="220" t="s">
        <v>492</v>
      </c>
    </row>
    <row r="14" spans="1:10" x14ac:dyDescent="0.2">
      <c r="B14" s="10" t="s">
        <v>331</v>
      </c>
      <c r="C14" s="220" t="s">
        <v>492</v>
      </c>
    </row>
    <row r="15" spans="1:10" x14ac:dyDescent="0.2">
      <c r="B15" s="10" t="s">
        <v>332</v>
      </c>
      <c r="C15" s="220" t="s">
        <v>491</v>
      </c>
    </row>
    <row r="16" spans="1:10" x14ac:dyDescent="0.2">
      <c r="B16" s="10" t="s">
        <v>333</v>
      </c>
      <c r="C16" s="220" t="s">
        <v>209</v>
      </c>
    </row>
    <row r="17" spans="2:3" x14ac:dyDescent="0.2">
      <c r="B17" s="10" t="s">
        <v>358</v>
      </c>
      <c r="C17" s="220" t="s">
        <v>491</v>
      </c>
    </row>
    <row r="18" spans="2:3" x14ac:dyDescent="0.2">
      <c r="B18" s="13" t="s">
        <v>359</v>
      </c>
      <c r="C18" s="221" t="s">
        <v>492</v>
      </c>
    </row>
  </sheetData>
  <mergeCells count="1">
    <mergeCell ref="B3:J5"/>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23"/>
  <sheetViews>
    <sheetView showGridLines="0" view="pageLayout" zoomScaleNormal="100" workbookViewId="0"/>
  </sheetViews>
  <sheetFormatPr defaultRowHeight="15" x14ac:dyDescent="0.2"/>
  <cols>
    <col min="1" max="1" width="4.5703125" style="1" customWidth="1"/>
    <col min="2" max="2" width="2.85546875" style="1" customWidth="1"/>
    <col min="3" max="8" width="9.140625" style="1"/>
    <col min="9" max="10" width="11" style="1" bestFit="1" customWidth="1"/>
    <col min="11" max="16384" width="9.140625" style="1"/>
  </cols>
  <sheetData>
    <row r="1" spans="1:10" ht="15.75" x14ac:dyDescent="0.25">
      <c r="A1" s="19" t="s">
        <v>363</v>
      </c>
    </row>
    <row r="3" spans="1:10" x14ac:dyDescent="0.2">
      <c r="B3" s="775" t="s">
        <v>610</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c r="I5" s="25"/>
    </row>
    <row r="6" spans="1:10" ht="15.75" x14ac:dyDescent="0.25">
      <c r="A6" s="19" t="s">
        <v>324</v>
      </c>
    </row>
    <row r="8" spans="1:10" ht="15.75" x14ac:dyDescent="0.2">
      <c r="B8" s="796" t="s">
        <v>608</v>
      </c>
      <c r="C8" s="797"/>
      <c r="D8" s="797"/>
      <c r="E8" s="797"/>
      <c r="F8" s="797"/>
      <c r="G8" s="797"/>
      <c r="H8" s="797"/>
      <c r="I8" s="797"/>
      <c r="J8" s="798"/>
    </row>
    <row r="9" spans="1:10" x14ac:dyDescent="0.2">
      <c r="B9" s="799" t="s">
        <v>364</v>
      </c>
      <c r="C9" s="800"/>
      <c r="D9" s="800"/>
      <c r="E9" s="800"/>
      <c r="F9" s="800"/>
      <c r="G9" s="800"/>
      <c r="H9" s="800"/>
      <c r="I9" s="800"/>
      <c r="J9" s="801"/>
    </row>
    <row r="10" spans="1:10" x14ac:dyDescent="0.2">
      <c r="B10" s="802" t="s">
        <v>609</v>
      </c>
      <c r="C10" s="803"/>
      <c r="D10" s="803"/>
      <c r="E10" s="803"/>
      <c r="F10" s="803"/>
      <c r="G10" s="803"/>
      <c r="H10" s="803"/>
      <c r="I10" s="803"/>
      <c r="J10" s="804"/>
    </row>
    <row r="11" spans="1:10" x14ac:dyDescent="0.2">
      <c r="B11" s="794"/>
      <c r="C11" s="795"/>
      <c r="D11" s="795"/>
      <c r="E11" s="795"/>
      <c r="F11" s="795"/>
      <c r="G11" s="795"/>
      <c r="H11" s="795"/>
      <c r="I11" s="249"/>
      <c r="J11" s="47"/>
    </row>
    <row r="12" spans="1:10" x14ac:dyDescent="0.2">
      <c r="B12" s="138" t="s">
        <v>493</v>
      </c>
      <c r="C12" s="55"/>
      <c r="D12" s="55"/>
      <c r="E12" s="55"/>
      <c r="F12" s="55"/>
      <c r="G12" s="55"/>
      <c r="H12" s="55"/>
      <c r="I12" s="250"/>
      <c r="J12" s="49"/>
    </row>
    <row r="13" spans="1:10" x14ac:dyDescent="0.2">
      <c r="B13" s="138"/>
      <c r="C13" s="141" t="s">
        <v>494</v>
      </c>
      <c r="D13" s="55"/>
      <c r="E13" s="55"/>
      <c r="F13" s="55"/>
      <c r="G13" s="55"/>
      <c r="H13" s="55"/>
      <c r="I13" s="250"/>
      <c r="J13" s="255">
        <v>80000</v>
      </c>
    </row>
    <row r="14" spans="1:10" x14ac:dyDescent="0.2">
      <c r="B14" s="138" t="s">
        <v>495</v>
      </c>
      <c r="C14" s="55"/>
      <c r="D14" s="55"/>
      <c r="E14" s="55"/>
      <c r="F14" s="55"/>
      <c r="G14" s="55"/>
      <c r="H14" s="55"/>
      <c r="I14" s="250"/>
      <c r="J14" s="49"/>
    </row>
    <row r="15" spans="1:10" x14ac:dyDescent="0.2">
      <c r="B15" s="138"/>
      <c r="C15" s="35" t="s">
        <v>496</v>
      </c>
      <c r="D15" s="55"/>
      <c r="E15" s="55"/>
      <c r="F15" s="55"/>
      <c r="G15" s="55"/>
      <c r="H15" s="55"/>
      <c r="I15" s="257">
        <v>37000</v>
      </c>
      <c r="J15" s="49"/>
    </row>
    <row r="16" spans="1:10" x14ac:dyDescent="0.2">
      <c r="B16" s="138"/>
      <c r="C16" s="141" t="s">
        <v>497</v>
      </c>
      <c r="D16" s="55"/>
      <c r="E16" s="55"/>
      <c r="F16" s="55"/>
      <c r="G16" s="55"/>
      <c r="H16" s="55"/>
      <c r="I16" s="258">
        <v>11000</v>
      </c>
      <c r="J16" s="49"/>
    </row>
    <row r="17" spans="2:10" x14ac:dyDescent="0.2">
      <c r="B17" s="138"/>
      <c r="C17" s="141" t="s">
        <v>498</v>
      </c>
      <c r="D17" s="55"/>
      <c r="E17" s="55"/>
      <c r="F17" s="55"/>
      <c r="G17" s="55"/>
      <c r="H17" s="55"/>
      <c r="I17" s="258">
        <v>2000</v>
      </c>
      <c r="J17" s="49"/>
    </row>
    <row r="18" spans="2:10" x14ac:dyDescent="0.2">
      <c r="B18" s="138"/>
      <c r="C18" s="141" t="s">
        <v>501</v>
      </c>
      <c r="D18" s="55"/>
      <c r="E18" s="55"/>
      <c r="F18" s="55"/>
      <c r="G18" s="55"/>
      <c r="H18" s="55"/>
      <c r="I18" s="259">
        <v>500</v>
      </c>
      <c r="J18" s="49"/>
    </row>
    <row r="19" spans="2:10" x14ac:dyDescent="0.2">
      <c r="B19" s="222" t="s">
        <v>499</v>
      </c>
      <c r="C19" s="55"/>
      <c r="D19" s="55"/>
      <c r="E19" s="55"/>
      <c r="F19" s="55"/>
      <c r="G19" s="55"/>
      <c r="H19" s="55"/>
      <c r="I19" s="251"/>
      <c r="J19" s="253">
        <f>SUM(I15:I18)</f>
        <v>50500</v>
      </c>
    </row>
    <row r="20" spans="2:10" ht="15.75" thickBot="1" x14ac:dyDescent="0.25">
      <c r="B20" s="138" t="s">
        <v>500</v>
      </c>
      <c r="C20" s="55"/>
      <c r="D20" s="55"/>
      <c r="E20" s="55"/>
      <c r="F20" s="55"/>
      <c r="G20" s="55"/>
      <c r="H20" s="55"/>
      <c r="I20" s="250"/>
      <c r="J20" s="256">
        <f>J13-J19</f>
        <v>29500</v>
      </c>
    </row>
    <row r="21" spans="2:10" ht="15.75" thickTop="1" x14ac:dyDescent="0.2">
      <c r="B21" s="138"/>
      <c r="C21" s="55"/>
      <c r="D21" s="55"/>
      <c r="E21" s="55"/>
      <c r="F21" s="55"/>
      <c r="G21" s="55"/>
      <c r="H21" s="55"/>
      <c r="I21" s="250"/>
      <c r="J21" s="49"/>
    </row>
    <row r="22" spans="2:10" x14ac:dyDescent="0.2">
      <c r="B22" s="138"/>
      <c r="C22" s="55"/>
      <c r="D22" s="55"/>
      <c r="E22" s="55"/>
      <c r="F22" s="55"/>
      <c r="G22" s="55"/>
      <c r="H22" s="55"/>
      <c r="I22" s="250"/>
      <c r="J22" s="47"/>
    </row>
    <row r="23" spans="2:10" x14ac:dyDescent="0.2">
      <c r="B23" s="139"/>
      <c r="C23" s="57"/>
      <c r="D23" s="57"/>
      <c r="E23" s="57"/>
      <c r="F23" s="57"/>
      <c r="G23" s="57"/>
      <c r="H23" s="57"/>
      <c r="I23" s="252"/>
      <c r="J23" s="248"/>
    </row>
  </sheetData>
  <mergeCells count="5">
    <mergeCell ref="B11:H11"/>
    <mergeCell ref="B3:J4"/>
    <mergeCell ref="B8:J8"/>
    <mergeCell ref="B9:J9"/>
    <mergeCell ref="B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24"/>
  <sheetViews>
    <sheetView showGridLines="0" view="pageLayout" zoomScaleNormal="100" workbookViewId="0"/>
  </sheetViews>
  <sheetFormatPr defaultRowHeight="15" x14ac:dyDescent="0.2"/>
  <cols>
    <col min="1" max="1" width="4.5703125" style="1" customWidth="1"/>
    <col min="2" max="2" width="4.85546875" style="1" customWidth="1"/>
    <col min="3" max="9" width="9.140625" style="1"/>
    <col min="10" max="10" width="13.85546875" style="1" customWidth="1"/>
    <col min="11" max="16384" width="9.140625" style="1"/>
  </cols>
  <sheetData>
    <row r="1" spans="1:10" ht="15.75" x14ac:dyDescent="0.25">
      <c r="A1" s="19" t="s">
        <v>365</v>
      </c>
    </row>
    <row r="3" spans="1:10" x14ac:dyDescent="0.2">
      <c r="B3" s="775" t="s">
        <v>611</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c r="I5" s="25"/>
    </row>
    <row r="6" spans="1:10" ht="15.75" x14ac:dyDescent="0.25">
      <c r="A6" s="19" t="s">
        <v>324</v>
      </c>
    </row>
    <row r="7" spans="1:10" x14ac:dyDescent="0.2">
      <c r="B7" s="25"/>
      <c r="C7" s="25"/>
      <c r="D7" s="25"/>
      <c r="E7" s="25"/>
      <c r="F7" s="25"/>
      <c r="G7" s="25"/>
      <c r="H7" s="25"/>
      <c r="I7" s="25"/>
      <c r="J7" s="25"/>
    </row>
    <row r="8" spans="1:10" ht="15.75" customHeight="1" x14ac:dyDescent="0.2">
      <c r="B8" s="796" t="s">
        <v>608</v>
      </c>
      <c r="C8" s="797"/>
      <c r="D8" s="797"/>
      <c r="E8" s="797"/>
      <c r="F8" s="797"/>
      <c r="G8" s="797"/>
      <c r="H8" s="797"/>
      <c r="I8" s="797"/>
      <c r="J8" s="798"/>
    </row>
    <row r="9" spans="1:10" ht="15" customHeight="1" x14ac:dyDescent="0.2">
      <c r="B9" s="811" t="s">
        <v>210</v>
      </c>
      <c r="C9" s="812"/>
      <c r="D9" s="812"/>
      <c r="E9" s="812"/>
      <c r="F9" s="812"/>
      <c r="G9" s="812"/>
      <c r="H9" s="812"/>
      <c r="I9" s="812"/>
      <c r="J9" s="813"/>
    </row>
    <row r="10" spans="1:10" ht="15" customHeight="1" x14ac:dyDescent="0.2">
      <c r="B10" s="814" t="s">
        <v>609</v>
      </c>
      <c r="C10" s="815"/>
      <c r="D10" s="815"/>
      <c r="E10" s="815"/>
      <c r="F10" s="815"/>
      <c r="G10" s="815"/>
      <c r="H10" s="815"/>
      <c r="I10" s="815"/>
      <c r="J10" s="816"/>
    </row>
    <row r="11" spans="1:10" x14ac:dyDescent="0.2">
      <c r="B11" s="809"/>
      <c r="C11" s="810"/>
      <c r="D11" s="810"/>
      <c r="E11" s="810"/>
      <c r="F11" s="810"/>
      <c r="G11" s="810"/>
      <c r="H11" s="810"/>
      <c r="I11" s="810"/>
      <c r="J11" s="49"/>
    </row>
    <row r="12" spans="1:10" x14ac:dyDescent="0.2">
      <c r="B12" s="138" t="s">
        <v>612</v>
      </c>
      <c r="C12" s="141"/>
      <c r="D12" s="141"/>
      <c r="E12" s="141"/>
      <c r="F12" s="141"/>
      <c r="G12" s="141"/>
      <c r="H12" s="141"/>
      <c r="I12" s="141"/>
      <c r="J12" s="415">
        <v>4800</v>
      </c>
    </row>
    <row r="13" spans="1:10" x14ac:dyDescent="0.2">
      <c r="B13" s="138" t="s">
        <v>502</v>
      </c>
      <c r="C13" s="554"/>
      <c r="D13" s="554"/>
      <c r="E13" s="554"/>
      <c r="F13" s="554"/>
      <c r="G13" s="554"/>
      <c r="H13" s="554"/>
      <c r="I13" s="555"/>
      <c r="J13" s="260">
        <v>29500</v>
      </c>
    </row>
    <row r="14" spans="1:10" x14ac:dyDescent="0.2">
      <c r="B14" s="138"/>
      <c r="C14" s="554"/>
      <c r="D14" s="554"/>
      <c r="E14" s="554"/>
      <c r="F14" s="554"/>
      <c r="G14" s="554"/>
      <c r="H14" s="554"/>
      <c r="I14" s="555"/>
      <c r="J14" s="594">
        <f>+J12+J13</f>
        <v>34300</v>
      </c>
    </row>
    <row r="15" spans="1:10" x14ac:dyDescent="0.2">
      <c r="B15" s="138" t="s">
        <v>204</v>
      </c>
      <c r="C15" s="554"/>
      <c r="D15" s="554"/>
      <c r="E15" s="554"/>
      <c r="F15" s="554"/>
      <c r="G15" s="554"/>
      <c r="H15" s="554"/>
      <c r="I15" s="555"/>
      <c r="J15" s="253">
        <v>-4500</v>
      </c>
    </row>
    <row r="16" spans="1:10" ht="15.75" thickBot="1" x14ac:dyDescent="0.25">
      <c r="B16" s="138" t="s">
        <v>613</v>
      </c>
      <c r="C16" s="554"/>
      <c r="D16" s="554"/>
      <c r="E16" s="554"/>
      <c r="F16" s="554"/>
      <c r="G16" s="554"/>
      <c r="H16" s="554"/>
      <c r="I16" s="555"/>
      <c r="J16" s="716">
        <f>+J14+J15</f>
        <v>29800</v>
      </c>
    </row>
    <row r="17" spans="2:10" ht="15.75" thickTop="1" x14ac:dyDescent="0.2">
      <c r="B17" s="138"/>
      <c r="C17" s="554"/>
      <c r="D17" s="554"/>
      <c r="E17" s="554"/>
      <c r="F17" s="554"/>
      <c r="G17" s="554"/>
      <c r="H17" s="554"/>
      <c r="I17" s="555"/>
      <c r="J17" s="49"/>
    </row>
    <row r="18" spans="2:10" x14ac:dyDescent="0.2">
      <c r="B18" s="805"/>
      <c r="C18" s="806"/>
      <c r="D18" s="806"/>
      <c r="E18" s="806"/>
      <c r="F18" s="806"/>
      <c r="G18" s="806"/>
      <c r="H18" s="806"/>
      <c r="I18" s="806"/>
      <c r="J18" s="47"/>
    </row>
    <row r="19" spans="2:10" x14ac:dyDescent="0.2">
      <c r="B19" s="807"/>
      <c r="C19" s="808"/>
      <c r="D19" s="808"/>
      <c r="E19" s="808"/>
      <c r="F19" s="808"/>
      <c r="G19" s="808"/>
      <c r="H19" s="808"/>
      <c r="I19" s="808"/>
      <c r="J19" s="248"/>
    </row>
    <row r="20" spans="2:10" x14ac:dyDescent="0.2">
      <c r="B20" s="25"/>
      <c r="C20" s="25"/>
      <c r="D20" s="25"/>
      <c r="E20" s="25"/>
      <c r="F20" s="25"/>
      <c r="G20" s="25"/>
      <c r="H20" s="25"/>
      <c r="I20" s="25"/>
      <c r="J20" s="25"/>
    </row>
    <row r="21" spans="2:10" x14ac:dyDescent="0.2">
      <c r="B21" s="25"/>
      <c r="C21" s="25"/>
      <c r="D21" s="25"/>
      <c r="E21" s="25"/>
      <c r="F21" s="25"/>
      <c r="G21" s="25"/>
      <c r="H21" s="25"/>
      <c r="I21" s="25"/>
      <c r="J21" s="25"/>
    </row>
    <row r="22" spans="2:10" x14ac:dyDescent="0.2">
      <c r="B22" s="25"/>
      <c r="C22" s="25"/>
      <c r="D22" s="25"/>
      <c r="E22" s="25"/>
      <c r="F22" s="25"/>
      <c r="G22" s="25"/>
      <c r="H22" s="25"/>
      <c r="I22" s="25"/>
      <c r="J22" s="25"/>
    </row>
    <row r="23" spans="2:10" x14ac:dyDescent="0.2">
      <c r="B23" s="25"/>
      <c r="C23" s="25"/>
      <c r="D23" s="25"/>
      <c r="E23" s="25"/>
      <c r="F23" s="25"/>
      <c r="G23" s="25"/>
      <c r="H23" s="25"/>
      <c r="I23" s="25"/>
      <c r="J23" s="25"/>
    </row>
    <row r="24" spans="2:10" x14ac:dyDescent="0.2">
      <c r="B24" s="25"/>
      <c r="C24" s="25"/>
      <c r="D24" s="25"/>
      <c r="E24" s="25"/>
      <c r="F24" s="25"/>
      <c r="G24" s="25"/>
      <c r="H24" s="25"/>
      <c r="I24" s="25"/>
      <c r="J24" s="25"/>
    </row>
  </sheetData>
  <mergeCells count="7">
    <mergeCell ref="B18:I18"/>
    <mergeCell ref="B19:I19"/>
    <mergeCell ref="B11:I11"/>
    <mergeCell ref="B3:J4"/>
    <mergeCell ref="B8:J8"/>
    <mergeCell ref="B9:J9"/>
    <mergeCell ref="B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I19"/>
  <sheetViews>
    <sheetView showGridLines="0" view="pageLayout" zoomScaleNormal="100" workbookViewId="0"/>
  </sheetViews>
  <sheetFormatPr defaultRowHeight="15" x14ac:dyDescent="0.2"/>
  <cols>
    <col min="1" max="1" width="4.5703125" style="1" customWidth="1"/>
    <col min="2" max="2" width="4.85546875" style="1" customWidth="1"/>
    <col min="3" max="3" width="9.140625" style="1"/>
    <col min="4" max="4" width="8.140625" style="1" customWidth="1"/>
    <col min="5" max="5" width="11.28515625" style="1" customWidth="1"/>
    <col min="6" max="6" width="8.7109375" style="1" customWidth="1"/>
    <col min="7" max="7" width="15.28515625" style="1" customWidth="1"/>
    <col min="8" max="8" width="17.85546875" style="1" customWidth="1"/>
    <col min="9" max="9" width="11" style="1" customWidth="1"/>
    <col min="10" max="16384" width="9.140625" style="1"/>
  </cols>
  <sheetData>
    <row r="1" spans="1:9" ht="15.75" x14ac:dyDescent="0.25">
      <c r="A1" s="19" t="s">
        <v>366</v>
      </c>
    </row>
    <row r="3" spans="1:9" ht="15" customHeight="1" x14ac:dyDescent="0.2">
      <c r="B3" s="775" t="s">
        <v>614</v>
      </c>
      <c r="C3" s="775"/>
      <c r="D3" s="775"/>
      <c r="E3" s="775"/>
      <c r="F3" s="775"/>
      <c r="G3" s="775"/>
      <c r="H3" s="775"/>
      <c r="I3" s="775"/>
    </row>
    <row r="4" spans="1:9" x14ac:dyDescent="0.2">
      <c r="B4" s="25"/>
      <c r="C4" s="25"/>
      <c r="D4" s="25"/>
      <c r="E4" s="25"/>
      <c r="F4" s="25"/>
      <c r="G4" s="25"/>
    </row>
    <row r="5" spans="1:9" ht="15.75" x14ac:dyDescent="0.25">
      <c r="A5" s="19" t="s">
        <v>324</v>
      </c>
    </row>
    <row r="7" spans="1:9" ht="15.75" customHeight="1" x14ac:dyDescent="0.2">
      <c r="B7" s="796" t="s">
        <v>608</v>
      </c>
      <c r="C7" s="797"/>
      <c r="D7" s="797"/>
      <c r="E7" s="797"/>
      <c r="F7" s="797"/>
      <c r="G7" s="797"/>
      <c r="H7" s="797"/>
      <c r="I7" s="798"/>
    </row>
    <row r="8" spans="1:9" ht="15" customHeight="1" x14ac:dyDescent="0.2">
      <c r="B8" s="811" t="s">
        <v>367</v>
      </c>
      <c r="C8" s="812"/>
      <c r="D8" s="812"/>
      <c r="E8" s="812"/>
      <c r="F8" s="812"/>
      <c r="G8" s="812"/>
      <c r="H8" s="812"/>
      <c r="I8" s="819"/>
    </row>
    <row r="9" spans="1:9" ht="15" customHeight="1" x14ac:dyDescent="0.2">
      <c r="B9" s="820" t="s">
        <v>615</v>
      </c>
      <c r="C9" s="821"/>
      <c r="D9" s="821"/>
      <c r="E9" s="821"/>
      <c r="F9" s="821"/>
      <c r="G9" s="821"/>
      <c r="H9" s="821"/>
      <c r="I9" s="822"/>
    </row>
    <row r="10" spans="1:9" ht="15.75" x14ac:dyDescent="0.25">
      <c r="B10" s="823" t="s">
        <v>349</v>
      </c>
      <c r="C10" s="824"/>
      <c r="D10" s="824"/>
      <c r="E10" s="825"/>
      <c r="F10" s="824" t="s">
        <v>350</v>
      </c>
      <c r="G10" s="824"/>
      <c r="H10" s="824"/>
      <c r="I10" s="825"/>
    </row>
    <row r="11" spans="1:9" x14ac:dyDescent="0.2">
      <c r="B11" s="269"/>
      <c r="C11" s="270"/>
      <c r="D11" s="270"/>
      <c r="E11" s="271"/>
      <c r="F11" s="269"/>
      <c r="G11" s="270"/>
      <c r="H11" s="270"/>
      <c r="I11" s="272"/>
    </row>
    <row r="12" spans="1:9" x14ac:dyDescent="0.2">
      <c r="B12" s="53" t="s">
        <v>503</v>
      </c>
      <c r="C12" s="54"/>
      <c r="D12" s="54"/>
      <c r="E12" s="262">
        <v>7000</v>
      </c>
      <c r="F12" s="53" t="s">
        <v>508</v>
      </c>
      <c r="G12" s="54"/>
      <c r="H12" s="54"/>
      <c r="I12" s="262">
        <v>4300</v>
      </c>
    </row>
    <row r="13" spans="1:9" x14ac:dyDescent="0.2">
      <c r="B13" s="53" t="s">
        <v>504</v>
      </c>
      <c r="C13" s="55"/>
      <c r="D13" s="55"/>
      <c r="E13" s="263">
        <v>7500</v>
      </c>
      <c r="F13" s="53"/>
      <c r="G13" s="55"/>
      <c r="H13" s="55"/>
      <c r="I13" s="267"/>
    </row>
    <row r="14" spans="1:9" ht="15.75" x14ac:dyDescent="0.2">
      <c r="B14" s="53" t="s">
        <v>505</v>
      </c>
      <c r="C14" s="55"/>
      <c r="D14" s="55"/>
      <c r="E14" s="263">
        <v>1500</v>
      </c>
      <c r="F14" s="817" t="s">
        <v>211</v>
      </c>
      <c r="G14" s="818"/>
      <c r="H14" s="818"/>
      <c r="I14" s="267"/>
    </row>
    <row r="15" spans="1:9" x14ac:dyDescent="0.2">
      <c r="B15" s="53" t="s">
        <v>506</v>
      </c>
      <c r="C15" s="55"/>
      <c r="D15" s="55"/>
      <c r="E15" s="263">
        <v>26600</v>
      </c>
      <c r="F15" s="69" t="s">
        <v>203</v>
      </c>
      <c r="G15" s="55"/>
      <c r="H15" s="55"/>
      <c r="I15" s="546">
        <v>8500</v>
      </c>
    </row>
    <row r="16" spans="1:9" x14ac:dyDescent="0.2">
      <c r="B16" s="53"/>
      <c r="C16" s="55"/>
      <c r="D16" s="55"/>
      <c r="E16" s="263"/>
      <c r="F16" s="69" t="s">
        <v>212</v>
      </c>
      <c r="G16" s="55"/>
      <c r="H16" s="55"/>
      <c r="I16" s="647">
        <v>29800</v>
      </c>
    </row>
    <row r="17" spans="2:9" x14ac:dyDescent="0.2">
      <c r="B17" s="53"/>
      <c r="C17" s="55"/>
      <c r="D17" s="55"/>
      <c r="E17" s="263"/>
      <c r="F17" s="69" t="s">
        <v>213</v>
      </c>
      <c r="G17" s="55"/>
      <c r="H17" s="55"/>
      <c r="I17" s="646">
        <f>+I15+I16</f>
        <v>38300</v>
      </c>
    </row>
    <row r="18" spans="2:9" ht="15.75" thickBot="1" x14ac:dyDescent="0.25">
      <c r="B18" s="56" t="s">
        <v>507</v>
      </c>
      <c r="C18" s="57"/>
      <c r="D18" s="57"/>
      <c r="E18" s="265">
        <f>SUM(E12:E17)</f>
        <v>42600</v>
      </c>
      <c r="F18" s="56" t="s">
        <v>214</v>
      </c>
      <c r="G18" s="57"/>
      <c r="H18" s="57"/>
      <c r="I18" s="556">
        <f>+I12+I17</f>
        <v>42600</v>
      </c>
    </row>
    <row r="19" spans="2:9" ht="15.75" thickTop="1" x14ac:dyDescent="0.2"/>
  </sheetData>
  <mergeCells count="7">
    <mergeCell ref="F14:H14"/>
    <mergeCell ref="B3:I3"/>
    <mergeCell ref="B7:I7"/>
    <mergeCell ref="B8:I8"/>
    <mergeCell ref="B9:I9"/>
    <mergeCell ref="B10:E10"/>
    <mergeCell ref="F10:I10"/>
  </mergeCells>
  <phoneticPr fontId="27" type="noConversion"/>
  <pageMargins left="0.7" right="0.7" top="0.75" bottom="0.75" header="0.3" footer="0.3"/>
  <pageSetup paperSize="9" scale="96"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31"/>
  <sheetViews>
    <sheetView showGridLines="0" view="pageLayout" zoomScaleNormal="100" workbookViewId="0"/>
  </sheetViews>
  <sheetFormatPr defaultRowHeight="15" x14ac:dyDescent="0.2"/>
  <cols>
    <col min="1" max="1" width="4.5703125" style="1" customWidth="1"/>
    <col min="2" max="2" width="3.28515625" style="1" customWidth="1"/>
    <col min="3" max="8" width="9.140625" style="1"/>
    <col min="9" max="9" width="10.5703125" style="1" bestFit="1" customWidth="1"/>
    <col min="10" max="10" width="11.28515625" style="1" bestFit="1" customWidth="1"/>
    <col min="11" max="16384" width="9.140625" style="1"/>
  </cols>
  <sheetData>
    <row r="1" spans="1:10" ht="15.75" x14ac:dyDescent="0.25">
      <c r="A1" s="19" t="s">
        <v>368</v>
      </c>
    </row>
    <row r="3" spans="1:10" x14ac:dyDescent="0.2">
      <c r="B3" s="775" t="s">
        <v>616</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row>
    <row r="6" spans="1:10" ht="15.75" x14ac:dyDescent="0.25">
      <c r="A6" s="19" t="s">
        <v>324</v>
      </c>
    </row>
    <row r="8" spans="1:10" ht="15.75" customHeight="1" x14ac:dyDescent="0.2">
      <c r="B8" s="796" t="s">
        <v>617</v>
      </c>
      <c r="C8" s="797"/>
      <c r="D8" s="797"/>
      <c r="E8" s="797"/>
      <c r="F8" s="797"/>
      <c r="G8" s="797"/>
      <c r="H8" s="797"/>
      <c r="I8" s="797"/>
      <c r="J8" s="798"/>
    </row>
    <row r="9" spans="1:10" ht="15" customHeight="1" x14ac:dyDescent="0.2">
      <c r="B9" s="811" t="s">
        <v>369</v>
      </c>
      <c r="C9" s="812"/>
      <c r="D9" s="812"/>
      <c r="E9" s="812"/>
      <c r="F9" s="812"/>
      <c r="G9" s="812"/>
      <c r="H9" s="812"/>
      <c r="I9" s="812"/>
      <c r="J9" s="819"/>
    </row>
    <row r="10" spans="1:10" ht="15" customHeight="1" x14ac:dyDescent="0.2">
      <c r="B10" s="826" t="s">
        <v>618</v>
      </c>
      <c r="C10" s="815"/>
      <c r="D10" s="815"/>
      <c r="E10" s="815"/>
      <c r="F10" s="815"/>
      <c r="G10" s="815"/>
      <c r="H10" s="815"/>
      <c r="I10" s="815"/>
      <c r="J10" s="827"/>
    </row>
    <row r="11" spans="1:10" x14ac:dyDescent="0.2">
      <c r="B11" s="3"/>
      <c r="C11" s="4"/>
      <c r="D11" s="4"/>
      <c r="E11" s="4"/>
      <c r="F11" s="4"/>
      <c r="G11" s="4"/>
      <c r="H11" s="4"/>
      <c r="I11" s="4"/>
      <c r="J11" s="5"/>
    </row>
    <row r="12" spans="1:10" x14ac:dyDescent="0.2">
      <c r="B12" s="10" t="s">
        <v>509</v>
      </c>
      <c r="C12" s="11"/>
      <c r="D12" s="11"/>
      <c r="E12" s="11"/>
      <c r="F12" s="11"/>
      <c r="G12" s="11"/>
      <c r="H12" s="11"/>
      <c r="I12" s="11"/>
      <c r="J12" s="12"/>
    </row>
    <row r="13" spans="1:10" x14ac:dyDescent="0.2">
      <c r="B13" s="10" t="s">
        <v>510</v>
      </c>
      <c r="C13" s="11"/>
      <c r="D13" s="11"/>
      <c r="E13" s="11"/>
      <c r="F13" s="11"/>
      <c r="G13" s="11"/>
      <c r="H13" s="11"/>
      <c r="I13" s="11"/>
      <c r="J13" s="12"/>
    </row>
    <row r="14" spans="1:10" x14ac:dyDescent="0.2">
      <c r="B14" s="10"/>
      <c r="C14" s="11" t="s">
        <v>511</v>
      </c>
      <c r="D14" s="11"/>
      <c r="E14" s="11"/>
      <c r="F14" s="11"/>
      <c r="G14" s="11"/>
      <c r="H14" s="11"/>
      <c r="I14" s="11"/>
      <c r="J14" s="224">
        <v>24000</v>
      </c>
    </row>
    <row r="15" spans="1:10" x14ac:dyDescent="0.2">
      <c r="B15" s="10" t="s">
        <v>512</v>
      </c>
      <c r="C15" s="11"/>
      <c r="D15" s="11"/>
      <c r="E15" s="11"/>
      <c r="F15" s="11"/>
      <c r="G15" s="11"/>
      <c r="H15" s="11"/>
      <c r="I15" s="11"/>
      <c r="J15" s="12"/>
    </row>
    <row r="16" spans="1:10" x14ac:dyDescent="0.2">
      <c r="B16" s="10"/>
      <c r="C16" s="11" t="s">
        <v>513</v>
      </c>
      <c r="D16" s="11"/>
      <c r="E16" s="11"/>
      <c r="F16" s="11"/>
      <c r="G16" s="11"/>
      <c r="H16" s="11"/>
      <c r="I16" s="274">
        <v>-3000</v>
      </c>
      <c r="J16" s="12"/>
    </row>
    <row r="17" spans="2:10" x14ac:dyDescent="0.2">
      <c r="B17" s="10"/>
      <c r="C17" s="11" t="s">
        <v>514</v>
      </c>
      <c r="D17" s="11"/>
      <c r="E17" s="11"/>
      <c r="F17" s="11"/>
      <c r="G17" s="11"/>
      <c r="H17" s="11"/>
      <c r="I17" s="275">
        <v>-1600</v>
      </c>
      <c r="J17" s="145"/>
    </row>
    <row r="18" spans="2:10" x14ac:dyDescent="0.2">
      <c r="B18" s="10"/>
      <c r="C18" s="11" t="s">
        <v>515</v>
      </c>
      <c r="D18" s="11"/>
      <c r="E18" s="11"/>
      <c r="F18" s="11"/>
      <c r="G18" s="11"/>
      <c r="H18" s="11"/>
      <c r="I18" s="276">
        <v>-900</v>
      </c>
      <c r="J18" s="225">
        <f>SUM(I16:I18)</f>
        <v>-5500</v>
      </c>
    </row>
    <row r="19" spans="2:10" x14ac:dyDescent="0.2">
      <c r="B19" s="10"/>
      <c r="C19" s="648" t="s">
        <v>516</v>
      </c>
      <c r="D19" s="11"/>
      <c r="E19" s="11"/>
      <c r="F19" s="11"/>
      <c r="G19" s="11"/>
      <c r="H19" s="11"/>
      <c r="I19" s="277"/>
      <c r="J19" s="226">
        <f>J14+J18</f>
        <v>18500</v>
      </c>
    </row>
    <row r="20" spans="2:10" x14ac:dyDescent="0.2">
      <c r="B20" s="10" t="s">
        <v>517</v>
      </c>
      <c r="C20" s="11"/>
      <c r="D20" s="11"/>
      <c r="E20" s="11"/>
      <c r="F20" s="11"/>
      <c r="G20" s="11"/>
      <c r="H20" s="11"/>
      <c r="I20" s="275"/>
      <c r="J20" s="227"/>
    </row>
    <row r="21" spans="2:10" x14ac:dyDescent="0.2">
      <c r="B21" s="10"/>
      <c r="C21" s="11" t="s">
        <v>518</v>
      </c>
      <c r="D21" s="11"/>
      <c r="E21" s="11"/>
      <c r="F21" s="11"/>
      <c r="G21" s="11"/>
      <c r="H21" s="11"/>
      <c r="I21" s="276">
        <v>-18000</v>
      </c>
      <c r="J21" s="227"/>
    </row>
    <row r="22" spans="2:10" x14ac:dyDescent="0.2">
      <c r="B22" s="10"/>
      <c r="C22" s="648" t="s">
        <v>519</v>
      </c>
      <c r="D22" s="11"/>
      <c r="E22" s="11"/>
      <c r="F22" s="11"/>
      <c r="G22" s="11"/>
      <c r="H22" s="11"/>
      <c r="I22" s="277"/>
      <c r="J22" s="227">
        <f>I21</f>
        <v>-18000</v>
      </c>
    </row>
    <row r="23" spans="2:10" x14ac:dyDescent="0.2">
      <c r="B23" s="10" t="s">
        <v>520</v>
      </c>
      <c r="C23" s="11"/>
      <c r="D23" s="11"/>
      <c r="E23" s="11"/>
      <c r="F23" s="11"/>
      <c r="G23" s="11"/>
      <c r="H23" s="11"/>
      <c r="I23" s="275"/>
      <c r="J23" s="227"/>
    </row>
    <row r="24" spans="2:10" x14ac:dyDescent="0.2">
      <c r="B24" s="10"/>
      <c r="C24" s="11" t="s">
        <v>215</v>
      </c>
      <c r="D24" s="11"/>
      <c r="E24" s="11"/>
      <c r="F24" s="11"/>
      <c r="G24" s="11"/>
      <c r="H24" s="11"/>
      <c r="I24" s="275">
        <v>12000</v>
      </c>
      <c r="J24" s="227"/>
    </row>
    <row r="25" spans="2:10" x14ac:dyDescent="0.2">
      <c r="B25" s="10"/>
      <c r="C25" s="11" t="s">
        <v>216</v>
      </c>
      <c r="D25" s="11"/>
      <c r="E25" s="11"/>
      <c r="F25" s="11"/>
      <c r="G25" s="11"/>
      <c r="H25" s="11"/>
      <c r="I25" s="276">
        <v>-3500</v>
      </c>
      <c r="J25" s="227"/>
    </row>
    <row r="26" spans="2:10" x14ac:dyDescent="0.2">
      <c r="B26" s="10"/>
      <c r="C26" s="648" t="s">
        <v>521</v>
      </c>
      <c r="D26" s="11"/>
      <c r="E26" s="11"/>
      <c r="F26" s="11"/>
      <c r="G26" s="11"/>
      <c r="H26" s="11"/>
      <c r="I26" s="278"/>
      <c r="J26" s="225">
        <f>I24+I25</f>
        <v>8500</v>
      </c>
    </row>
    <row r="27" spans="2:10" x14ac:dyDescent="0.2">
      <c r="B27" s="10" t="s">
        <v>522</v>
      </c>
      <c r="C27" s="11"/>
      <c r="D27" s="11"/>
      <c r="E27" s="11"/>
      <c r="F27" s="11"/>
      <c r="G27" s="11"/>
      <c r="H27" s="11"/>
      <c r="I27" s="279"/>
      <c r="J27" s="226">
        <f>J19+J22+J26</f>
        <v>9000</v>
      </c>
    </row>
    <row r="28" spans="2:10" x14ac:dyDescent="0.2">
      <c r="B28" s="10" t="s">
        <v>523</v>
      </c>
      <c r="C28" s="11"/>
      <c r="D28" s="11"/>
      <c r="E28" s="11"/>
      <c r="F28" s="11"/>
      <c r="G28" s="11"/>
      <c r="H28" s="11"/>
      <c r="I28" s="279"/>
      <c r="J28" s="227">
        <v>11000</v>
      </c>
    </row>
    <row r="29" spans="2:10" x14ac:dyDescent="0.2">
      <c r="B29" s="10"/>
      <c r="C29" s="11"/>
      <c r="D29" s="11"/>
      <c r="E29" s="11"/>
      <c r="F29" s="11"/>
      <c r="G29" s="11"/>
      <c r="H29" s="11"/>
      <c r="I29" s="11"/>
      <c r="J29" s="12"/>
    </row>
    <row r="30" spans="2:10" ht="15.75" thickBot="1" x14ac:dyDescent="0.25">
      <c r="B30" s="7" t="s">
        <v>524</v>
      </c>
      <c r="C30" s="8"/>
      <c r="D30" s="8"/>
      <c r="E30" s="8"/>
      <c r="F30" s="8"/>
      <c r="G30" s="8"/>
      <c r="H30" s="8"/>
      <c r="I30" s="8"/>
      <c r="J30" s="273">
        <f>J27+J28</f>
        <v>20000</v>
      </c>
    </row>
    <row r="31" spans="2:10" ht="15.75" thickTop="1" x14ac:dyDescent="0.2"/>
  </sheetData>
  <mergeCells count="4">
    <mergeCell ref="B8:J8"/>
    <mergeCell ref="B9:J9"/>
    <mergeCell ref="B10:J10"/>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3"/>
  <sheetViews>
    <sheetView showGridLines="0" view="pageLayout" zoomScaleNormal="100" workbookViewId="0"/>
  </sheetViews>
  <sheetFormatPr defaultRowHeight="15" x14ac:dyDescent="0.2"/>
  <cols>
    <col min="1" max="1" width="4.5703125" style="1" customWidth="1"/>
    <col min="2" max="2" width="4.85546875" style="1" customWidth="1"/>
    <col min="3" max="3" width="11.42578125" style="1" customWidth="1"/>
    <col min="4" max="4" width="2.5703125" style="1" customWidth="1"/>
    <col min="5" max="16384" width="9.140625" style="1"/>
  </cols>
  <sheetData>
    <row r="1" spans="1:10" ht="15.75" x14ac:dyDescent="0.25">
      <c r="A1" s="19" t="s">
        <v>370</v>
      </c>
    </row>
    <row r="3" spans="1:10" x14ac:dyDescent="0.2">
      <c r="B3" s="775" t="s">
        <v>619</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row>
    <row r="6" spans="1:10" ht="15.75" x14ac:dyDescent="0.25">
      <c r="A6" s="19" t="s">
        <v>324</v>
      </c>
    </row>
    <row r="8" spans="1:10" ht="15.75" customHeight="1" x14ac:dyDescent="0.25">
      <c r="B8" s="3" t="s">
        <v>525</v>
      </c>
      <c r="C8" s="4"/>
      <c r="D8" s="4" t="s">
        <v>472</v>
      </c>
      <c r="E8" s="4" t="s">
        <v>526</v>
      </c>
      <c r="F8" s="4"/>
      <c r="G8" s="4"/>
      <c r="H8" s="4"/>
      <c r="I8" s="4"/>
      <c r="J8" s="5"/>
    </row>
    <row r="9" spans="1:10" ht="15.75" customHeight="1" x14ac:dyDescent="0.2">
      <c r="B9" s="10"/>
      <c r="C9" s="11"/>
      <c r="D9" s="11" t="s">
        <v>472</v>
      </c>
      <c r="E9" s="11" t="s">
        <v>620</v>
      </c>
      <c r="F9" s="11"/>
      <c r="G9" s="11"/>
      <c r="H9" s="11"/>
      <c r="I9" s="11"/>
      <c r="J9" s="12"/>
    </row>
    <row r="10" spans="1:10" ht="15" customHeight="1" x14ac:dyDescent="0.2">
      <c r="B10" s="10"/>
      <c r="C10" s="11"/>
      <c r="D10" s="11" t="s">
        <v>472</v>
      </c>
      <c r="E10" s="11" t="s">
        <v>621</v>
      </c>
      <c r="F10" s="11"/>
      <c r="G10" s="11"/>
      <c r="H10" s="11"/>
      <c r="I10" s="11"/>
      <c r="J10" s="12"/>
    </row>
    <row r="11" spans="1:10" ht="15" customHeight="1" x14ac:dyDescent="0.2">
      <c r="B11" s="10"/>
      <c r="C11" s="11"/>
      <c r="D11" s="11" t="s">
        <v>472</v>
      </c>
      <c r="E11" s="717">
        <v>0.2</v>
      </c>
      <c r="F11" s="11"/>
      <c r="G11" s="11"/>
      <c r="H11" s="11"/>
      <c r="I11" s="11"/>
      <c r="J11" s="12"/>
    </row>
    <row r="12" spans="1:10" x14ac:dyDescent="0.2">
      <c r="B12" s="10"/>
      <c r="C12" s="11"/>
      <c r="D12" s="11"/>
      <c r="E12" s="11"/>
      <c r="F12" s="11"/>
      <c r="G12" s="11"/>
      <c r="H12" s="11"/>
      <c r="I12" s="11"/>
      <c r="J12" s="12"/>
    </row>
    <row r="13" spans="1:10" x14ac:dyDescent="0.2">
      <c r="B13" s="7"/>
      <c r="C13" s="8"/>
      <c r="D13" s="8"/>
      <c r="E13" s="8"/>
      <c r="F13" s="8"/>
      <c r="G13" s="8"/>
      <c r="H13" s="8"/>
      <c r="I13" s="8"/>
      <c r="J13" s="9"/>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15"/>
  <sheetViews>
    <sheetView showGridLines="0" view="pageLayout" zoomScaleNormal="100" workbookViewId="0"/>
  </sheetViews>
  <sheetFormatPr defaultRowHeight="15" x14ac:dyDescent="0.2"/>
  <cols>
    <col min="1" max="1" width="4.5703125" style="1" customWidth="1"/>
    <col min="2" max="2" width="4.85546875" style="1" customWidth="1"/>
    <col min="3" max="3" width="7.42578125" style="1" customWidth="1"/>
    <col min="4" max="16384" width="9.140625" style="1"/>
  </cols>
  <sheetData>
    <row r="1" spans="1:10" ht="15.75" x14ac:dyDescent="0.25">
      <c r="A1" s="19" t="s">
        <v>371</v>
      </c>
    </row>
    <row r="3" spans="1:10" x14ac:dyDescent="0.2">
      <c r="B3" s="775" t="s">
        <v>372</v>
      </c>
      <c r="C3" s="775"/>
      <c r="D3" s="775"/>
      <c r="E3" s="775"/>
      <c r="F3" s="775"/>
      <c r="G3" s="775"/>
      <c r="H3" s="775"/>
      <c r="I3" s="775"/>
      <c r="J3" s="775"/>
    </row>
    <row r="4" spans="1:10" x14ac:dyDescent="0.2">
      <c r="B4" s="775"/>
      <c r="C4" s="775"/>
      <c r="D4" s="775"/>
      <c r="E4" s="775"/>
      <c r="F4" s="775"/>
      <c r="G4" s="775"/>
      <c r="H4" s="775"/>
      <c r="I4" s="775"/>
      <c r="J4" s="775"/>
    </row>
    <row r="6" spans="1:10" ht="15.75" x14ac:dyDescent="0.25">
      <c r="A6" s="19" t="s">
        <v>324</v>
      </c>
    </row>
    <row r="8" spans="1:10" x14ac:dyDescent="0.2">
      <c r="B8" s="3" t="s">
        <v>325</v>
      </c>
      <c r="C8" s="219" t="s">
        <v>481</v>
      </c>
    </row>
    <row r="9" spans="1:10" x14ac:dyDescent="0.2">
      <c r="B9" s="10" t="s">
        <v>327</v>
      </c>
      <c r="C9" s="220" t="s">
        <v>492</v>
      </c>
    </row>
    <row r="10" spans="1:10" x14ac:dyDescent="0.2">
      <c r="B10" s="10" t="s">
        <v>328</v>
      </c>
      <c r="C10" s="220" t="s">
        <v>481</v>
      </c>
    </row>
    <row r="11" spans="1:10" x14ac:dyDescent="0.2">
      <c r="B11" s="10" t="s">
        <v>329</v>
      </c>
      <c r="C11" s="220" t="s">
        <v>481</v>
      </c>
    </row>
    <row r="12" spans="1:10" x14ac:dyDescent="0.2">
      <c r="B12" s="10" t="s">
        <v>330</v>
      </c>
      <c r="C12" s="220" t="s">
        <v>481</v>
      </c>
    </row>
    <row r="13" spans="1:10" x14ac:dyDescent="0.2">
      <c r="B13" s="10" t="s">
        <v>331</v>
      </c>
      <c r="C13" s="220" t="s">
        <v>492</v>
      </c>
    </row>
    <row r="14" spans="1:10" x14ac:dyDescent="0.2">
      <c r="B14" s="10" t="s">
        <v>332</v>
      </c>
      <c r="C14" s="220" t="s">
        <v>492</v>
      </c>
    </row>
    <row r="15" spans="1:10" x14ac:dyDescent="0.2">
      <c r="B15" s="7" t="s">
        <v>333</v>
      </c>
      <c r="C15" s="230" t="s">
        <v>481</v>
      </c>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5"/>
  <sheetViews>
    <sheetView showGridLines="0" view="pageLayout" zoomScaleNormal="100" workbookViewId="0"/>
  </sheetViews>
  <sheetFormatPr defaultRowHeight="15" x14ac:dyDescent="0.2"/>
  <cols>
    <col min="1" max="1" width="6" style="1" customWidth="1"/>
    <col min="2" max="2" width="4.85546875" style="1" customWidth="1"/>
    <col min="3" max="16384" width="9.140625" style="1"/>
  </cols>
  <sheetData>
    <row r="1" spans="1:9" ht="15.75" x14ac:dyDescent="0.25">
      <c r="A1" s="19" t="s">
        <v>322</v>
      </c>
    </row>
    <row r="3" spans="1:9" x14ac:dyDescent="0.2">
      <c r="B3" s="775" t="s">
        <v>323</v>
      </c>
      <c r="C3" s="775"/>
      <c r="D3" s="775"/>
      <c r="E3" s="775"/>
      <c r="F3" s="775"/>
      <c r="G3" s="775"/>
      <c r="H3" s="775"/>
      <c r="I3" s="775"/>
    </row>
    <row r="4" spans="1:9" x14ac:dyDescent="0.2">
      <c r="B4" s="775"/>
      <c r="C4" s="775"/>
      <c r="D4" s="775"/>
      <c r="E4" s="775"/>
      <c r="F4" s="775"/>
      <c r="G4" s="775"/>
      <c r="H4" s="775"/>
      <c r="I4" s="775"/>
    </row>
    <row r="6" spans="1:9" ht="15.75" x14ac:dyDescent="0.25">
      <c r="A6" s="19" t="s">
        <v>324</v>
      </c>
    </row>
    <row r="8" spans="1:9" x14ac:dyDescent="0.2">
      <c r="B8" s="20" t="s">
        <v>325</v>
      </c>
      <c r="C8" s="4" t="s">
        <v>326</v>
      </c>
      <c r="D8" s="4"/>
      <c r="E8" s="4"/>
      <c r="F8" s="20"/>
    </row>
    <row r="9" spans="1:9" x14ac:dyDescent="0.2">
      <c r="B9" s="22" t="s">
        <v>327</v>
      </c>
      <c r="C9" s="11" t="s">
        <v>334</v>
      </c>
      <c r="D9" s="11"/>
      <c r="E9" s="11"/>
      <c r="F9" s="22"/>
    </row>
    <row r="10" spans="1:9" x14ac:dyDescent="0.2">
      <c r="B10" s="22" t="s">
        <v>328</v>
      </c>
      <c r="C10" s="11" t="s">
        <v>335</v>
      </c>
      <c r="D10" s="11"/>
      <c r="E10" s="11"/>
      <c r="F10" s="22"/>
    </row>
    <row r="11" spans="1:9" x14ac:dyDescent="0.2">
      <c r="B11" s="22" t="s">
        <v>329</v>
      </c>
      <c r="C11" s="11" t="s">
        <v>336</v>
      </c>
      <c r="D11" s="11"/>
      <c r="E11" s="11"/>
      <c r="F11" s="22"/>
    </row>
    <row r="12" spans="1:9" x14ac:dyDescent="0.2">
      <c r="B12" s="22" t="s">
        <v>330</v>
      </c>
      <c r="C12" s="11" t="s">
        <v>337</v>
      </c>
      <c r="D12" s="11"/>
      <c r="E12" s="11"/>
      <c r="F12" s="22"/>
    </row>
    <row r="13" spans="1:9" x14ac:dyDescent="0.2">
      <c r="B13" s="22" t="s">
        <v>331</v>
      </c>
      <c r="C13" s="11" t="s">
        <v>338</v>
      </c>
      <c r="D13" s="11"/>
      <c r="E13" s="11"/>
      <c r="F13" s="22"/>
    </row>
    <row r="14" spans="1:9" x14ac:dyDescent="0.2">
      <c r="B14" s="22" t="s">
        <v>332</v>
      </c>
      <c r="C14" s="11" t="s">
        <v>339</v>
      </c>
      <c r="D14" s="11"/>
      <c r="E14" s="11"/>
      <c r="F14" s="22"/>
    </row>
    <row r="15" spans="1:9" x14ac:dyDescent="0.2">
      <c r="B15" s="21" t="s">
        <v>333</v>
      </c>
      <c r="C15" s="8" t="s">
        <v>340</v>
      </c>
      <c r="D15" s="8"/>
      <c r="E15" s="8"/>
      <c r="F15" s="21"/>
    </row>
  </sheetData>
  <mergeCells count="1">
    <mergeCell ref="B3:I4"/>
  </mergeCells>
  <phoneticPr fontId="27" type="noConversion"/>
  <pageMargins left="0.7" right="0.7" top="0.75" bottom="0.75" header="0.3" footer="0.3"/>
  <pageSetup paperSize="9" orientation="portrait" r:id="rId1"/>
  <headerFooter>
    <oddHeader>&amp;L&amp;"Arial,Bold"&amp;12ACCOUNTING - Tenth Edition&amp;R&amp;"Arial,Bold"&amp;12Solutions Manual</oddHeader>
    <oddFooter>&amp;L&amp;"Arial,Bold"&amp;10Chapter 1: Accouting and the Business Environment&amp;R&amp;"Arial,Bold"&amp;10Page &amp;P of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16"/>
  <sheetViews>
    <sheetView showGridLines="0" view="pageLayout" zoomScaleNormal="100" workbookViewId="0"/>
  </sheetViews>
  <sheetFormatPr defaultRowHeight="15" x14ac:dyDescent="0.2"/>
  <cols>
    <col min="1" max="1" width="4.5703125" style="1" customWidth="1"/>
    <col min="2" max="2" width="4.140625" style="1" customWidth="1"/>
    <col min="3" max="5" width="9.140625" style="1"/>
    <col min="6" max="6" width="4.140625" style="1" customWidth="1"/>
    <col min="7" max="16384" width="9.140625" style="1"/>
  </cols>
  <sheetData>
    <row r="1" spans="1:9" ht="15.75" x14ac:dyDescent="0.25">
      <c r="A1" s="19" t="s">
        <v>373</v>
      </c>
    </row>
    <row r="3" spans="1:9" x14ac:dyDescent="0.2">
      <c r="B3" s="775" t="s">
        <v>450</v>
      </c>
      <c r="C3" s="775"/>
      <c r="D3" s="775"/>
      <c r="E3" s="775"/>
      <c r="F3" s="775"/>
      <c r="G3" s="775"/>
      <c r="H3" s="775"/>
      <c r="I3" s="775"/>
    </row>
    <row r="5" spans="1:9" ht="15.75" x14ac:dyDescent="0.25">
      <c r="A5" s="19" t="s">
        <v>324</v>
      </c>
    </row>
    <row r="7" spans="1:9" x14ac:dyDescent="0.2">
      <c r="B7" s="97" t="s">
        <v>276</v>
      </c>
      <c r="C7" s="110" t="s">
        <v>527</v>
      </c>
    </row>
    <row r="8" spans="1:9" x14ac:dyDescent="0.2">
      <c r="B8" s="98" t="s">
        <v>278</v>
      </c>
      <c r="C8" s="111" t="s">
        <v>528</v>
      </c>
    </row>
    <row r="9" spans="1:9" x14ac:dyDescent="0.2">
      <c r="B9" s="98" t="s">
        <v>280</v>
      </c>
      <c r="C9" s="111" t="s">
        <v>529</v>
      </c>
    </row>
    <row r="10" spans="1:9" x14ac:dyDescent="0.2">
      <c r="B10" s="98" t="s">
        <v>283</v>
      </c>
      <c r="C10" s="111" t="s">
        <v>530</v>
      </c>
    </row>
    <row r="11" spans="1:9" x14ac:dyDescent="0.2">
      <c r="B11" s="98" t="s">
        <v>286</v>
      </c>
      <c r="C11" s="111" t="s">
        <v>531</v>
      </c>
    </row>
    <row r="12" spans="1:9" x14ac:dyDescent="0.2">
      <c r="B12" s="98" t="s">
        <v>288</v>
      </c>
      <c r="C12" s="111" t="s">
        <v>532</v>
      </c>
    </row>
    <row r="13" spans="1:9" x14ac:dyDescent="0.2">
      <c r="B13" s="98" t="s">
        <v>292</v>
      </c>
      <c r="C13" s="111" t="s">
        <v>533</v>
      </c>
    </row>
    <row r="14" spans="1:9" x14ac:dyDescent="0.2">
      <c r="B14" s="98" t="s">
        <v>295</v>
      </c>
      <c r="C14" s="111" t="s">
        <v>534</v>
      </c>
    </row>
    <row r="15" spans="1:9" x14ac:dyDescent="0.2">
      <c r="B15" s="98" t="s">
        <v>299</v>
      </c>
      <c r="C15" s="111" t="s">
        <v>535</v>
      </c>
    </row>
    <row r="16" spans="1:9" x14ac:dyDescent="0.2">
      <c r="B16" s="99" t="s">
        <v>301</v>
      </c>
      <c r="C16" s="112" t="s">
        <v>536</v>
      </c>
    </row>
  </sheetData>
  <mergeCells count="1">
    <mergeCell ref="B3:I3"/>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17"/>
  <sheetViews>
    <sheetView showGridLines="0" view="pageLayout" zoomScaleNormal="100" workbookViewId="0"/>
  </sheetViews>
  <sheetFormatPr defaultRowHeight="15" x14ac:dyDescent="0.2"/>
  <cols>
    <col min="1" max="1" width="4.5703125" style="1" customWidth="1"/>
    <col min="2" max="2" width="4.140625" style="1" customWidth="1"/>
    <col min="3" max="4" width="9.140625" style="1"/>
    <col min="5" max="5" width="9.140625" style="1" customWidth="1"/>
    <col min="6" max="6" width="4.140625" style="1" customWidth="1"/>
    <col min="7" max="16384" width="9.140625" style="1"/>
  </cols>
  <sheetData>
    <row r="1" spans="1:9" ht="15.75" x14ac:dyDescent="0.25">
      <c r="A1" s="19" t="s">
        <v>374</v>
      </c>
    </row>
    <row r="3" spans="1:9" x14ac:dyDescent="0.2">
      <c r="B3" s="775" t="s">
        <v>450</v>
      </c>
      <c r="C3" s="775"/>
      <c r="D3" s="775"/>
      <c r="E3" s="775"/>
      <c r="F3" s="775"/>
      <c r="G3" s="775"/>
      <c r="H3" s="775"/>
      <c r="I3" s="775"/>
    </row>
    <row r="4" spans="1:9" x14ac:dyDescent="0.2">
      <c r="B4" s="775"/>
      <c r="C4" s="775"/>
      <c r="D4" s="775"/>
      <c r="E4" s="775"/>
      <c r="F4" s="775"/>
      <c r="G4" s="775"/>
      <c r="H4" s="775"/>
      <c r="I4" s="775"/>
    </row>
    <row r="5" spans="1:9" ht="15.75" x14ac:dyDescent="0.25">
      <c r="A5" s="19" t="s">
        <v>324</v>
      </c>
    </row>
    <row r="7" spans="1:9" x14ac:dyDescent="0.2">
      <c r="B7" s="97" t="s">
        <v>276</v>
      </c>
      <c r="C7" s="110" t="s">
        <v>528</v>
      </c>
    </row>
    <row r="8" spans="1:9" x14ac:dyDescent="0.2">
      <c r="B8" s="98" t="s">
        <v>278</v>
      </c>
      <c r="C8" s="111" t="s">
        <v>530</v>
      </c>
    </row>
    <row r="9" spans="1:9" x14ac:dyDescent="0.2">
      <c r="B9" s="98" t="s">
        <v>280</v>
      </c>
      <c r="C9" s="111" t="s">
        <v>531</v>
      </c>
    </row>
    <row r="10" spans="1:9" x14ac:dyDescent="0.2">
      <c r="B10" s="98" t="s">
        <v>283</v>
      </c>
      <c r="C10" s="111" t="s">
        <v>532</v>
      </c>
    </row>
    <row r="11" spans="1:9" x14ac:dyDescent="0.2">
      <c r="B11" s="98" t="s">
        <v>286</v>
      </c>
      <c r="C11" s="111" t="s">
        <v>535</v>
      </c>
    </row>
    <row r="12" spans="1:9" x14ac:dyDescent="0.2">
      <c r="B12" s="98" t="s">
        <v>288</v>
      </c>
      <c r="C12" s="111" t="s">
        <v>533</v>
      </c>
    </row>
    <row r="13" spans="1:9" x14ac:dyDescent="0.2">
      <c r="B13" s="98" t="s">
        <v>292</v>
      </c>
      <c r="C13" s="111" t="s">
        <v>527</v>
      </c>
    </row>
    <row r="14" spans="1:9" x14ac:dyDescent="0.2">
      <c r="B14" s="98" t="s">
        <v>295</v>
      </c>
      <c r="C14" s="111" t="s">
        <v>534</v>
      </c>
    </row>
    <row r="15" spans="1:9" x14ac:dyDescent="0.2">
      <c r="B15" s="98" t="s">
        <v>299</v>
      </c>
      <c r="C15" s="111" t="s">
        <v>529</v>
      </c>
    </row>
    <row r="16" spans="1:9" x14ac:dyDescent="0.2">
      <c r="B16" s="98" t="s">
        <v>301</v>
      </c>
      <c r="C16" s="111" t="s">
        <v>536</v>
      </c>
    </row>
    <row r="17" spans="2:3" x14ac:dyDescent="0.2">
      <c r="B17" s="100" t="s">
        <v>304</v>
      </c>
      <c r="C17" s="112" t="s">
        <v>537</v>
      </c>
    </row>
  </sheetData>
  <mergeCells count="1">
    <mergeCell ref="B3:I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27"/>
  <sheetViews>
    <sheetView showGridLines="0" view="pageLayout" zoomScaleNormal="100" workbookViewId="0"/>
  </sheetViews>
  <sheetFormatPr defaultRowHeight="15" x14ac:dyDescent="0.2"/>
  <cols>
    <col min="1" max="1" width="4.5703125" style="1" customWidth="1"/>
    <col min="2" max="2" width="4" style="1" customWidth="1"/>
    <col min="3" max="5" width="9.140625" style="1"/>
    <col min="6" max="6" width="12.28515625" style="1" bestFit="1" customWidth="1"/>
    <col min="7" max="7" width="4" style="1" customWidth="1"/>
    <col min="8" max="8" width="12.42578125" style="1" customWidth="1"/>
    <col min="9" max="9" width="4" style="1" customWidth="1"/>
    <col min="10" max="10" width="12.5703125" style="1" customWidth="1"/>
    <col min="11" max="11" width="3" style="1" customWidth="1"/>
    <col min="12" max="16384" width="9.140625" style="1"/>
  </cols>
  <sheetData>
    <row r="1" spans="1:12" ht="15.75" x14ac:dyDescent="0.25">
      <c r="A1" s="19" t="s">
        <v>377</v>
      </c>
    </row>
    <row r="2" spans="1:12" x14ac:dyDescent="0.2">
      <c r="B2" s="25"/>
      <c r="C2" s="25"/>
      <c r="D2" s="25"/>
      <c r="E2" s="25"/>
      <c r="F2" s="25"/>
      <c r="G2" s="25"/>
      <c r="H2" s="25"/>
      <c r="I2" s="25"/>
      <c r="J2" s="25"/>
      <c r="K2" s="25"/>
      <c r="L2" s="25"/>
    </row>
    <row r="3" spans="1:12" ht="15" customHeight="1" x14ac:dyDescent="0.2">
      <c r="A3" s="25"/>
      <c r="B3" s="775" t="s">
        <v>264</v>
      </c>
      <c r="C3" s="775"/>
      <c r="D3" s="775"/>
      <c r="E3" s="775"/>
      <c r="F3" s="775"/>
      <c r="G3" s="775"/>
      <c r="H3" s="775"/>
      <c r="I3" s="775"/>
      <c r="J3" s="775"/>
      <c r="K3" s="775"/>
      <c r="L3" s="24"/>
    </row>
    <row r="4" spans="1:12" x14ac:dyDescent="0.2">
      <c r="A4" s="25"/>
      <c r="B4" s="775"/>
      <c r="C4" s="775"/>
      <c r="D4" s="775"/>
      <c r="E4" s="775"/>
      <c r="F4" s="775"/>
      <c r="G4" s="775"/>
      <c r="H4" s="775"/>
      <c r="I4" s="775"/>
      <c r="J4" s="775"/>
      <c r="K4" s="775"/>
      <c r="L4" s="24"/>
    </row>
    <row r="5" spans="1:12" x14ac:dyDescent="0.2">
      <c r="A5" s="25"/>
      <c r="B5" s="24"/>
      <c r="C5" s="24"/>
      <c r="D5" s="24"/>
      <c r="E5" s="24"/>
      <c r="F5" s="24"/>
      <c r="G5" s="24"/>
      <c r="H5" s="24"/>
      <c r="I5" s="24"/>
      <c r="J5" s="24"/>
      <c r="K5" s="24"/>
      <c r="L5" s="24"/>
    </row>
    <row r="6" spans="1:12" ht="15" customHeight="1" x14ac:dyDescent="0.2">
      <c r="A6" s="27" t="s">
        <v>324</v>
      </c>
      <c r="B6" s="25"/>
      <c r="C6" s="25"/>
      <c r="D6" s="25"/>
      <c r="E6" s="25"/>
      <c r="F6" s="25"/>
      <c r="G6" s="25"/>
      <c r="H6" s="25"/>
      <c r="I6" s="25"/>
      <c r="J6" s="25"/>
      <c r="K6" s="25"/>
      <c r="L6" s="25"/>
    </row>
    <row r="7" spans="1:12" x14ac:dyDescent="0.2">
      <c r="A7" s="25"/>
      <c r="B7" s="25"/>
      <c r="C7" s="25"/>
      <c r="D7" s="25"/>
      <c r="E7" s="25"/>
      <c r="F7" s="25"/>
      <c r="G7" s="25"/>
      <c r="H7" s="25"/>
      <c r="I7" s="25"/>
      <c r="J7" s="25"/>
      <c r="K7" s="25"/>
      <c r="L7" s="25"/>
    </row>
    <row r="8" spans="1:12" ht="15" customHeight="1" x14ac:dyDescent="0.2">
      <c r="A8" s="25"/>
      <c r="B8" s="64"/>
      <c r="C8" s="40"/>
      <c r="D8" s="40"/>
      <c r="E8" s="40"/>
      <c r="F8" s="40" t="s">
        <v>349</v>
      </c>
      <c r="G8" s="40"/>
      <c r="H8" s="40" t="s">
        <v>350</v>
      </c>
      <c r="I8" s="40"/>
      <c r="J8" s="41" t="s">
        <v>351</v>
      </c>
      <c r="K8" s="25"/>
      <c r="L8" s="25"/>
    </row>
    <row r="9" spans="1:12" ht="15.75" x14ac:dyDescent="0.2">
      <c r="A9" s="25"/>
      <c r="B9" s="60" t="s">
        <v>622</v>
      </c>
      <c r="C9" s="32"/>
      <c r="D9" s="32"/>
      <c r="E9" s="32"/>
      <c r="F9" s="280">
        <f>H9+J9</f>
        <v>144000</v>
      </c>
      <c r="G9" s="103"/>
      <c r="H9" s="104">
        <v>64000</v>
      </c>
      <c r="I9" s="65"/>
      <c r="J9" s="105">
        <v>80000</v>
      </c>
      <c r="K9" s="25"/>
      <c r="L9" s="25"/>
    </row>
    <row r="10" spans="1:12" ht="15.75" x14ac:dyDescent="0.25">
      <c r="B10" s="34" t="s">
        <v>623</v>
      </c>
      <c r="C10" s="246"/>
      <c r="D10" s="246"/>
      <c r="E10" s="246"/>
      <c r="F10" s="281">
        <v>65000</v>
      </c>
      <c r="G10" s="282"/>
      <c r="H10" s="283">
        <f>F10-J10</f>
        <v>40000</v>
      </c>
      <c r="I10" s="284"/>
      <c r="J10" s="285">
        <v>25000</v>
      </c>
      <c r="K10" s="25"/>
      <c r="L10" s="25"/>
    </row>
    <row r="11" spans="1:12" ht="15.75" x14ac:dyDescent="0.2">
      <c r="A11" s="25"/>
      <c r="B11" s="61" t="s">
        <v>624</v>
      </c>
      <c r="C11" s="62"/>
      <c r="D11" s="62"/>
      <c r="E11" s="62"/>
      <c r="F11" s="107">
        <v>200000</v>
      </c>
      <c r="G11" s="66"/>
      <c r="H11" s="107">
        <v>43000</v>
      </c>
      <c r="I11" s="66"/>
      <c r="J11" s="106">
        <f>F11-H11</f>
        <v>157000</v>
      </c>
      <c r="K11" s="25"/>
      <c r="L11" s="25"/>
    </row>
    <row r="12" spans="1:12" x14ac:dyDescent="0.2">
      <c r="A12" s="25"/>
      <c r="B12" s="25"/>
      <c r="C12" s="25"/>
      <c r="D12" s="25"/>
      <c r="E12" s="25"/>
      <c r="F12" s="25"/>
      <c r="G12" s="25"/>
      <c r="H12" s="25"/>
      <c r="I12" s="25"/>
      <c r="J12" s="25"/>
      <c r="K12" s="25"/>
      <c r="L12" s="25"/>
    </row>
    <row r="13" spans="1:12" x14ac:dyDescent="0.2">
      <c r="A13" s="25"/>
      <c r="B13" s="25"/>
      <c r="C13" s="25"/>
      <c r="D13" s="25"/>
      <c r="E13" s="25"/>
      <c r="F13" s="25"/>
      <c r="G13" s="25"/>
      <c r="H13" s="25"/>
      <c r="I13" s="25"/>
      <c r="J13" s="25"/>
      <c r="K13" s="25"/>
      <c r="L13" s="25"/>
    </row>
    <row r="14" spans="1:12" x14ac:dyDescent="0.2">
      <c r="A14" s="25"/>
      <c r="B14" s="25"/>
      <c r="C14" s="25"/>
      <c r="D14" s="25"/>
      <c r="E14" s="25"/>
      <c r="F14" s="25"/>
      <c r="G14" s="25"/>
      <c r="H14" s="25"/>
      <c r="I14" s="25"/>
      <c r="J14" s="25"/>
      <c r="K14" s="25"/>
      <c r="L14" s="25"/>
    </row>
    <row r="15" spans="1:12" x14ac:dyDescent="0.2">
      <c r="A15" s="25"/>
      <c r="B15" s="25"/>
      <c r="C15" s="25"/>
      <c r="D15" s="25"/>
      <c r="E15" s="25"/>
      <c r="F15" s="25"/>
      <c r="G15" s="25"/>
      <c r="H15" s="25"/>
      <c r="I15" s="25"/>
      <c r="J15" s="25"/>
      <c r="K15" s="25"/>
      <c r="L15" s="25"/>
    </row>
    <row r="16" spans="1:12" x14ac:dyDescent="0.2">
      <c r="A16" s="25"/>
      <c r="B16" s="25"/>
      <c r="C16" s="25"/>
      <c r="D16" s="25"/>
      <c r="E16" s="25"/>
      <c r="F16" s="25"/>
      <c r="G16" s="25"/>
      <c r="H16" s="25"/>
      <c r="I16" s="25"/>
      <c r="J16" s="25"/>
      <c r="K16" s="25"/>
      <c r="L16" s="25"/>
    </row>
    <row r="17" spans="1:12" x14ac:dyDescent="0.2">
      <c r="A17" s="25"/>
      <c r="B17" s="25"/>
      <c r="C17" s="25"/>
      <c r="D17" s="25"/>
      <c r="E17" s="25"/>
      <c r="F17" s="25"/>
      <c r="G17" s="25"/>
      <c r="H17" s="25"/>
      <c r="I17" s="25"/>
      <c r="J17" s="25"/>
      <c r="K17" s="25"/>
      <c r="L17" s="25"/>
    </row>
    <row r="18" spans="1:12" x14ac:dyDescent="0.2">
      <c r="A18" s="25"/>
      <c r="B18" s="25"/>
      <c r="C18" s="25"/>
      <c r="D18" s="25"/>
      <c r="E18" s="25"/>
      <c r="F18" s="25"/>
      <c r="G18" s="25"/>
      <c r="H18" s="25"/>
      <c r="I18" s="25"/>
      <c r="J18" s="25"/>
      <c r="K18" s="25"/>
      <c r="L18" s="25"/>
    </row>
    <row r="19" spans="1:12" x14ac:dyDescent="0.2">
      <c r="A19" s="25"/>
      <c r="B19" s="25"/>
      <c r="C19" s="25"/>
      <c r="D19" s="25"/>
      <c r="E19" s="25"/>
      <c r="F19" s="25"/>
      <c r="G19" s="25"/>
      <c r="H19" s="25"/>
      <c r="I19" s="25"/>
      <c r="J19" s="25"/>
      <c r="K19" s="25"/>
      <c r="L19" s="25"/>
    </row>
    <row r="20" spans="1:12" x14ac:dyDescent="0.2">
      <c r="A20" s="25"/>
      <c r="B20" s="25"/>
      <c r="C20" s="25"/>
      <c r="D20" s="25"/>
      <c r="E20" s="25"/>
      <c r="F20" s="25"/>
      <c r="G20" s="25"/>
      <c r="H20" s="25"/>
      <c r="I20" s="25"/>
      <c r="J20" s="25"/>
      <c r="K20" s="25"/>
      <c r="L20" s="25"/>
    </row>
    <row r="21" spans="1:12" x14ac:dyDescent="0.2">
      <c r="A21" s="25"/>
      <c r="B21" s="25"/>
      <c r="C21" s="25"/>
      <c r="D21" s="25"/>
      <c r="E21" s="25"/>
      <c r="F21" s="25"/>
      <c r="G21" s="25"/>
      <c r="H21" s="25"/>
      <c r="I21" s="25"/>
      <c r="J21" s="25"/>
      <c r="K21" s="25"/>
      <c r="L21" s="25"/>
    </row>
    <row r="22" spans="1:12" x14ac:dyDescent="0.2">
      <c r="A22" s="25"/>
      <c r="B22" s="25"/>
      <c r="C22" s="25"/>
      <c r="D22" s="25"/>
      <c r="E22" s="25"/>
      <c r="F22" s="25"/>
      <c r="G22" s="25"/>
      <c r="H22" s="25"/>
      <c r="I22" s="25"/>
      <c r="J22" s="25"/>
      <c r="K22" s="25"/>
      <c r="L22" s="25"/>
    </row>
    <row r="23" spans="1:12" x14ac:dyDescent="0.2">
      <c r="A23" s="25"/>
      <c r="B23" s="25"/>
      <c r="C23" s="25"/>
      <c r="D23" s="25"/>
      <c r="E23" s="25"/>
      <c r="F23" s="25"/>
      <c r="G23" s="25"/>
      <c r="H23" s="25"/>
      <c r="I23" s="25"/>
      <c r="J23" s="25"/>
      <c r="K23" s="25"/>
      <c r="L23" s="25"/>
    </row>
    <row r="24" spans="1:12" x14ac:dyDescent="0.2">
      <c r="A24" s="25"/>
      <c r="B24" s="25"/>
      <c r="C24" s="25"/>
      <c r="D24" s="25"/>
      <c r="E24" s="25"/>
      <c r="F24" s="25"/>
      <c r="G24" s="25"/>
      <c r="H24" s="25"/>
      <c r="I24" s="25"/>
      <c r="J24" s="25"/>
      <c r="K24" s="25"/>
      <c r="L24" s="25"/>
    </row>
    <row r="25" spans="1:12" x14ac:dyDescent="0.2">
      <c r="A25" s="25"/>
      <c r="B25" s="25"/>
      <c r="C25" s="25"/>
      <c r="D25" s="25"/>
      <c r="E25" s="25"/>
      <c r="F25" s="25"/>
      <c r="G25" s="25"/>
      <c r="H25" s="25"/>
      <c r="I25" s="25"/>
      <c r="J25" s="25"/>
      <c r="K25" s="25"/>
      <c r="L25" s="25"/>
    </row>
    <row r="26" spans="1:12" x14ac:dyDescent="0.2">
      <c r="A26" s="25"/>
      <c r="B26" s="25"/>
      <c r="C26" s="25"/>
      <c r="D26" s="25"/>
      <c r="E26" s="25"/>
      <c r="F26" s="25"/>
      <c r="G26" s="25"/>
      <c r="H26" s="25"/>
      <c r="I26" s="25"/>
      <c r="J26" s="25"/>
      <c r="K26" s="25"/>
      <c r="L26" s="25"/>
    </row>
    <row r="27" spans="1:12" x14ac:dyDescent="0.2">
      <c r="A27" s="25"/>
      <c r="B27" s="25"/>
      <c r="C27" s="25"/>
      <c r="D27" s="25"/>
      <c r="E27" s="25"/>
      <c r="F27" s="25"/>
      <c r="G27" s="25"/>
      <c r="H27" s="25"/>
      <c r="I27" s="25"/>
      <c r="J27" s="25"/>
      <c r="K27" s="25"/>
      <c r="L27" s="25"/>
    </row>
  </sheetData>
  <mergeCells count="1">
    <mergeCell ref="B3:K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K25"/>
  <sheetViews>
    <sheetView showGridLines="0" view="pageLayout" zoomScaleNormal="100" workbookViewId="0"/>
  </sheetViews>
  <sheetFormatPr defaultRowHeight="15" x14ac:dyDescent="0.2"/>
  <cols>
    <col min="1" max="1" width="3.28515625" style="1" customWidth="1"/>
    <col min="2" max="2" width="4" style="1" customWidth="1"/>
    <col min="3" max="6" width="9.140625" style="1"/>
    <col min="7" max="7" width="9.5703125" style="1" customWidth="1"/>
    <col min="8" max="10" width="11.28515625" style="1" customWidth="1"/>
    <col min="11" max="16384" width="9.140625" style="1"/>
  </cols>
  <sheetData>
    <row r="1" spans="1:11" ht="15.75" x14ac:dyDescent="0.25">
      <c r="A1" s="19" t="s">
        <v>378</v>
      </c>
    </row>
    <row r="2" spans="1:11" x14ac:dyDescent="0.2">
      <c r="B2" s="25"/>
      <c r="C2" s="25"/>
      <c r="D2" s="25"/>
      <c r="E2" s="25"/>
      <c r="F2" s="25"/>
      <c r="G2" s="25"/>
      <c r="H2" s="25"/>
      <c r="I2" s="25"/>
      <c r="J2" s="25"/>
      <c r="K2" s="25"/>
    </row>
    <row r="3" spans="1:11" ht="15" customHeight="1" x14ac:dyDescent="0.2">
      <c r="B3" s="775" t="s">
        <v>625</v>
      </c>
      <c r="C3" s="775"/>
      <c r="D3" s="775"/>
      <c r="E3" s="775"/>
      <c r="F3" s="775"/>
      <c r="G3" s="775"/>
      <c r="H3" s="775"/>
      <c r="I3" s="775"/>
      <c r="J3" s="775"/>
      <c r="K3" s="25"/>
    </row>
    <row r="4" spans="1:11" ht="15" customHeight="1" x14ac:dyDescent="0.2">
      <c r="A4" s="25"/>
      <c r="B4" s="775"/>
      <c r="C4" s="775"/>
      <c r="D4" s="775"/>
      <c r="E4" s="775"/>
      <c r="F4" s="775"/>
      <c r="G4" s="775"/>
      <c r="H4" s="775"/>
      <c r="I4" s="775"/>
      <c r="J4" s="775"/>
      <c r="K4" s="24"/>
    </row>
    <row r="5" spans="1:11" ht="15" customHeight="1" x14ac:dyDescent="0.2">
      <c r="A5" s="25"/>
      <c r="B5" s="24"/>
      <c r="C5" s="24"/>
      <c r="D5" s="24"/>
      <c r="E5" s="24"/>
      <c r="F5" s="24"/>
      <c r="G5" s="24"/>
      <c r="H5" s="24"/>
      <c r="I5" s="24"/>
      <c r="J5" s="24"/>
      <c r="K5" s="24"/>
    </row>
    <row r="6" spans="1:11" ht="15" customHeight="1" x14ac:dyDescent="0.2">
      <c r="A6" s="25"/>
      <c r="B6" s="24" t="s">
        <v>325</v>
      </c>
      <c r="C6" s="84" t="s">
        <v>626</v>
      </c>
      <c r="D6" s="24"/>
      <c r="E6" s="24"/>
      <c r="F6" s="24"/>
      <c r="G6" s="24"/>
      <c r="H6" s="24"/>
      <c r="I6" s="24"/>
      <c r="J6" s="24"/>
      <c r="K6" s="24"/>
    </row>
    <row r="7" spans="1:11" ht="15" customHeight="1" x14ac:dyDescent="0.2">
      <c r="A7" s="25"/>
      <c r="B7" s="24" t="s">
        <v>327</v>
      </c>
      <c r="C7" s="84" t="s">
        <v>627</v>
      </c>
      <c r="D7" s="24"/>
      <c r="E7" s="24"/>
      <c r="F7" s="24"/>
      <c r="G7" s="24"/>
      <c r="H7" s="24"/>
      <c r="I7" s="24"/>
      <c r="J7" s="24"/>
      <c r="K7" s="24"/>
    </row>
    <row r="8" spans="1:11" ht="15" customHeight="1" x14ac:dyDescent="0.2">
      <c r="A8" s="25"/>
      <c r="B8" s="24" t="s">
        <v>328</v>
      </c>
      <c r="C8" s="84" t="s">
        <v>628</v>
      </c>
      <c r="D8" s="24"/>
      <c r="E8" s="24"/>
      <c r="F8" s="24"/>
      <c r="G8" s="24"/>
      <c r="H8" s="24"/>
      <c r="I8" s="24"/>
      <c r="J8" s="24"/>
      <c r="K8" s="24"/>
    </row>
    <row r="9" spans="1:11" ht="15" customHeight="1" x14ac:dyDescent="0.2">
      <c r="A9" s="25"/>
      <c r="B9" s="24"/>
      <c r="C9" s="719" t="s">
        <v>629</v>
      </c>
      <c r="D9" s="24"/>
      <c r="E9" s="24"/>
      <c r="F9" s="24"/>
      <c r="G9" s="24"/>
      <c r="H9" s="24"/>
      <c r="I9" s="24"/>
      <c r="J9" s="24"/>
      <c r="K9" s="24"/>
    </row>
    <row r="10" spans="1:11" ht="15" customHeight="1" x14ac:dyDescent="0.2">
      <c r="A10" s="25"/>
      <c r="B10" s="24"/>
      <c r="C10" s="24"/>
      <c r="D10" s="24"/>
      <c r="E10" s="24"/>
      <c r="F10" s="24"/>
      <c r="G10" s="24"/>
      <c r="H10" s="24"/>
      <c r="I10" s="24"/>
      <c r="J10" s="24"/>
      <c r="K10" s="24"/>
    </row>
    <row r="11" spans="1:11" ht="15.75" x14ac:dyDescent="0.2">
      <c r="A11" s="27" t="s">
        <v>324</v>
      </c>
      <c r="B11" s="25"/>
      <c r="C11" s="25"/>
      <c r="D11" s="25"/>
      <c r="E11" s="25"/>
      <c r="F11" s="25"/>
      <c r="G11" s="25"/>
      <c r="H11" s="25"/>
      <c r="I11" s="25"/>
      <c r="J11" s="25"/>
      <c r="K11" s="25"/>
    </row>
    <row r="12" spans="1:11" x14ac:dyDescent="0.2">
      <c r="A12" s="25"/>
      <c r="B12" s="25"/>
      <c r="C12" s="25"/>
      <c r="D12" s="25"/>
      <c r="E12" s="25"/>
      <c r="F12" s="25"/>
      <c r="G12" s="25"/>
      <c r="H12" s="25"/>
      <c r="I12" s="25"/>
      <c r="J12" s="25"/>
      <c r="K12" s="25"/>
    </row>
    <row r="13" spans="1:11" ht="15.75" x14ac:dyDescent="0.2">
      <c r="A13" s="25"/>
      <c r="B13" s="64"/>
      <c r="C13" s="40"/>
      <c r="D13" s="40"/>
      <c r="E13" s="40"/>
      <c r="F13" s="40"/>
      <c r="G13" s="41"/>
      <c r="H13" s="149" t="s">
        <v>325</v>
      </c>
      <c r="I13" s="148" t="s">
        <v>327</v>
      </c>
      <c r="J13" s="149" t="s">
        <v>328</v>
      </c>
      <c r="K13" s="25"/>
    </row>
    <row r="14" spans="1:11" x14ac:dyDescent="0.2">
      <c r="A14" s="25"/>
      <c r="B14" s="60"/>
      <c r="C14" s="32"/>
      <c r="D14" s="32"/>
      <c r="E14" s="32"/>
      <c r="F14" s="32"/>
      <c r="G14" s="33"/>
      <c r="H14" s="33"/>
      <c r="I14" s="68"/>
      <c r="J14" s="33"/>
      <c r="K14" s="25"/>
    </row>
    <row r="15" spans="1:11" x14ac:dyDescent="0.2">
      <c r="A15" s="25"/>
      <c r="B15" s="69" t="s">
        <v>630</v>
      </c>
      <c r="C15" s="35"/>
      <c r="D15" s="35"/>
      <c r="E15" s="35"/>
      <c r="F15" s="35"/>
      <c r="G15" s="36"/>
      <c r="H15" s="232">
        <v>66000</v>
      </c>
      <c r="I15" s="231">
        <f>+H15</f>
        <v>66000</v>
      </c>
      <c r="J15" s="232">
        <f>+H15</f>
        <v>66000</v>
      </c>
      <c r="K15" s="25"/>
    </row>
    <row r="16" spans="1:11" x14ac:dyDescent="0.2">
      <c r="A16" s="25"/>
      <c r="B16" s="69" t="s">
        <v>631</v>
      </c>
      <c r="C16" s="35"/>
      <c r="D16" s="35"/>
      <c r="E16" s="35"/>
      <c r="F16" s="35"/>
      <c r="G16" s="36"/>
      <c r="H16" s="232"/>
      <c r="I16" s="231"/>
      <c r="J16" s="232"/>
      <c r="K16" s="25"/>
    </row>
    <row r="17" spans="1:11" x14ac:dyDescent="0.2">
      <c r="A17" s="25"/>
      <c r="B17" s="69" t="s">
        <v>217</v>
      </c>
      <c r="C17" s="35"/>
      <c r="D17" s="35"/>
      <c r="E17" s="35"/>
      <c r="F17" s="35"/>
      <c r="G17" s="36"/>
      <c r="H17" s="234">
        <v>7500</v>
      </c>
      <c r="I17" s="287">
        <v>0</v>
      </c>
      <c r="J17" s="234">
        <v>20000</v>
      </c>
      <c r="K17" s="25"/>
    </row>
    <row r="18" spans="1:11" ht="15.75" x14ac:dyDescent="0.2">
      <c r="A18" s="25"/>
      <c r="B18" s="69" t="s">
        <v>538</v>
      </c>
      <c r="C18" s="35"/>
      <c r="D18" s="35"/>
      <c r="E18" s="35"/>
      <c r="F18" s="35"/>
      <c r="G18" s="36"/>
      <c r="H18" s="286">
        <f>+H19-H15-H17</f>
        <v>82500</v>
      </c>
      <c r="I18" s="286">
        <f>+I19-I15-I17</f>
        <v>103000</v>
      </c>
      <c r="J18" s="286">
        <f>+J19-J15-J17</f>
        <v>88000</v>
      </c>
      <c r="K18" s="25"/>
    </row>
    <row r="19" spans="1:11" x14ac:dyDescent="0.2">
      <c r="A19" s="25"/>
      <c r="B19" s="69"/>
      <c r="C19" s="35"/>
      <c r="D19" s="35"/>
      <c r="E19" s="35"/>
      <c r="F19" s="35"/>
      <c r="G19" s="36"/>
      <c r="H19" s="235">
        <f>+H23-H20</f>
        <v>156000</v>
      </c>
      <c r="I19" s="235">
        <f>+I23-I20</f>
        <v>169000</v>
      </c>
      <c r="J19" s="235">
        <f>+J23-J20</f>
        <v>174000</v>
      </c>
      <c r="K19" s="25"/>
    </row>
    <row r="20" spans="1:11" x14ac:dyDescent="0.2">
      <c r="A20" s="25"/>
      <c r="B20" s="69" t="s">
        <v>204</v>
      </c>
      <c r="C20" s="35"/>
      <c r="D20" s="35"/>
      <c r="E20" s="35"/>
      <c r="F20" s="35"/>
      <c r="G20" s="36"/>
      <c r="H20" s="562">
        <v>0</v>
      </c>
      <c r="I20" s="233">
        <v>-13000</v>
      </c>
      <c r="J20" s="234">
        <v>-18000</v>
      </c>
      <c r="K20" s="25"/>
    </row>
    <row r="21" spans="1:11" x14ac:dyDescent="0.2">
      <c r="A21" s="25"/>
      <c r="B21" s="69"/>
      <c r="C21" s="35"/>
      <c r="D21" s="35"/>
      <c r="E21" s="35"/>
      <c r="F21" s="35"/>
      <c r="G21" s="36"/>
      <c r="H21" s="79"/>
      <c r="I21" s="561"/>
      <c r="J21" s="79"/>
      <c r="K21" s="25"/>
    </row>
    <row r="22" spans="1:11" x14ac:dyDescent="0.2">
      <c r="A22" s="25"/>
      <c r="B22" s="60" t="s">
        <v>632</v>
      </c>
      <c r="C22" s="32"/>
      <c r="D22" s="32"/>
      <c r="E22" s="32"/>
      <c r="F22" s="32"/>
      <c r="G22" s="33"/>
      <c r="H22" s="39"/>
      <c r="I22" s="559"/>
      <c r="J22" s="560"/>
      <c r="K22" s="25"/>
    </row>
    <row r="23" spans="1:11" ht="15.75" thickBot="1" x14ac:dyDescent="0.25">
      <c r="A23" s="25"/>
      <c r="B23" s="61" t="s">
        <v>633</v>
      </c>
      <c r="C23" s="62"/>
      <c r="D23" s="62"/>
      <c r="E23" s="62"/>
      <c r="F23" s="62"/>
      <c r="G23" s="63"/>
      <c r="H23" s="558">
        <v>156000</v>
      </c>
      <c r="I23" s="557">
        <f>+H23</f>
        <v>156000</v>
      </c>
      <c r="J23" s="558">
        <f>+H23</f>
        <v>156000</v>
      </c>
      <c r="K23" s="25"/>
    </row>
    <row r="24" spans="1:11" ht="15.75" thickTop="1" x14ac:dyDescent="0.2">
      <c r="A24" s="25"/>
      <c r="B24" s="25"/>
      <c r="C24" s="25"/>
      <c r="D24" s="25"/>
      <c r="E24" s="25"/>
      <c r="F24" s="25"/>
      <c r="G24" s="25"/>
      <c r="H24" s="25"/>
      <c r="I24" s="25"/>
      <c r="J24" s="25"/>
      <c r="K24" s="25"/>
    </row>
    <row r="25" spans="1:11" x14ac:dyDescent="0.2">
      <c r="A25" s="25"/>
      <c r="B25" s="25"/>
      <c r="C25" s="25"/>
      <c r="D25" s="25"/>
      <c r="E25" s="25"/>
      <c r="F25" s="25"/>
      <c r="G25" s="25"/>
      <c r="H25" s="25"/>
      <c r="I25" s="25"/>
      <c r="J25" s="25"/>
      <c r="K25" s="25"/>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29"/>
  <sheetViews>
    <sheetView showGridLines="0" view="pageLayout" zoomScaleNormal="100" workbookViewId="0"/>
  </sheetViews>
  <sheetFormatPr defaultRowHeight="15" x14ac:dyDescent="0.2"/>
  <cols>
    <col min="1" max="1" width="4.5703125" style="1" customWidth="1"/>
    <col min="2" max="2" width="4" style="1" customWidth="1"/>
    <col min="3" max="4" width="9.140625" style="1"/>
    <col min="5" max="5" width="10" style="1" customWidth="1"/>
    <col min="6" max="6" width="12.5703125" style="1" customWidth="1"/>
    <col min="7" max="7" width="2.85546875" style="1" customWidth="1"/>
    <col min="8" max="8" width="12.5703125" style="1" customWidth="1"/>
    <col min="9" max="9" width="2.85546875" style="1" customWidth="1"/>
    <col min="10" max="10" width="12.5703125" style="1" customWidth="1"/>
    <col min="11" max="16384" width="9.140625" style="1"/>
  </cols>
  <sheetData>
    <row r="1" spans="1:10" ht="15.75" x14ac:dyDescent="0.25">
      <c r="A1" s="19" t="s">
        <v>379</v>
      </c>
    </row>
    <row r="2" spans="1:10" x14ac:dyDescent="0.2">
      <c r="B2" s="25"/>
      <c r="C2" s="25"/>
      <c r="D2" s="25"/>
      <c r="E2" s="25"/>
      <c r="F2" s="25"/>
      <c r="G2" s="25"/>
      <c r="H2" s="25"/>
      <c r="I2" s="25"/>
      <c r="J2" s="25"/>
    </row>
    <row r="3" spans="1:10" ht="15.75" x14ac:dyDescent="0.2">
      <c r="B3" s="27" t="s">
        <v>347</v>
      </c>
      <c r="C3" s="25"/>
      <c r="D3" s="25"/>
      <c r="E3" s="25"/>
      <c r="F3" s="25"/>
      <c r="G3" s="25"/>
      <c r="H3" s="25"/>
      <c r="I3" s="25"/>
      <c r="J3" s="25"/>
    </row>
    <row r="4" spans="1:10" ht="15" customHeight="1" x14ac:dyDescent="0.2">
      <c r="A4" s="25"/>
      <c r="B4" s="25"/>
      <c r="C4" s="25"/>
      <c r="D4" s="25"/>
      <c r="E4" s="25"/>
      <c r="F4" s="25"/>
      <c r="G4" s="25"/>
      <c r="H4" s="25"/>
      <c r="I4" s="25"/>
      <c r="J4" s="24"/>
    </row>
    <row r="5" spans="1:10" ht="15" customHeight="1" x14ac:dyDescent="0.2">
      <c r="A5" s="25"/>
      <c r="B5" s="28" t="s">
        <v>276</v>
      </c>
      <c r="C5" s="775" t="s">
        <v>634</v>
      </c>
      <c r="D5" s="775"/>
      <c r="E5" s="775"/>
      <c r="F5" s="775"/>
      <c r="G5" s="775"/>
      <c r="H5" s="775"/>
      <c r="I5" s="775"/>
      <c r="J5" s="775"/>
    </row>
    <row r="6" spans="1:10" ht="15" customHeight="1" x14ac:dyDescent="0.2">
      <c r="A6" s="25"/>
      <c r="B6" s="25"/>
      <c r="C6" s="775"/>
      <c r="D6" s="775"/>
      <c r="E6" s="775"/>
      <c r="F6" s="775"/>
      <c r="G6" s="775"/>
      <c r="H6" s="775"/>
      <c r="I6" s="775"/>
      <c r="J6" s="775"/>
    </row>
    <row r="7" spans="1:10" x14ac:dyDescent="0.2">
      <c r="A7" s="25"/>
      <c r="B7" s="25"/>
      <c r="C7" s="23"/>
      <c r="D7" s="23"/>
      <c r="E7" s="23"/>
      <c r="F7" s="23"/>
      <c r="G7" s="23"/>
      <c r="H7" s="23"/>
      <c r="I7" s="23"/>
      <c r="J7" s="25"/>
    </row>
    <row r="8" spans="1:10" ht="15" customHeight="1" x14ac:dyDescent="0.2">
      <c r="A8" s="25"/>
      <c r="B8" s="28" t="s">
        <v>278</v>
      </c>
      <c r="C8" s="775" t="s">
        <v>265</v>
      </c>
      <c r="D8" s="775"/>
      <c r="E8" s="775"/>
      <c r="F8" s="775"/>
      <c r="G8" s="775"/>
      <c r="H8" s="775"/>
      <c r="I8" s="775"/>
      <c r="J8" s="775"/>
    </row>
    <row r="9" spans="1:10" x14ac:dyDescent="0.2">
      <c r="A9" s="25"/>
      <c r="B9" s="25"/>
      <c r="C9" s="23"/>
      <c r="D9" s="23"/>
      <c r="E9" s="23"/>
      <c r="F9" s="23"/>
      <c r="G9" s="23"/>
      <c r="H9" s="23"/>
      <c r="I9" s="23"/>
      <c r="J9" s="25"/>
    </row>
    <row r="10" spans="1:10" ht="15.75" x14ac:dyDescent="0.2">
      <c r="A10" s="27" t="s">
        <v>324</v>
      </c>
      <c r="B10" s="25"/>
      <c r="C10" s="25"/>
      <c r="D10" s="25"/>
      <c r="E10" s="25"/>
      <c r="F10" s="25"/>
      <c r="G10" s="25"/>
      <c r="H10" s="25"/>
      <c r="I10" s="25"/>
      <c r="J10" s="25"/>
    </row>
    <row r="11" spans="1:10" ht="15.75" x14ac:dyDescent="0.2">
      <c r="A11" s="27"/>
      <c r="B11" s="25"/>
      <c r="C11" s="25"/>
      <c r="D11" s="25"/>
      <c r="E11" s="25"/>
      <c r="F11" s="25"/>
      <c r="G11" s="25"/>
      <c r="H11" s="25"/>
      <c r="I11" s="25"/>
      <c r="J11" s="25"/>
    </row>
    <row r="12" spans="1:10" ht="15.75" x14ac:dyDescent="0.2">
      <c r="A12" s="27"/>
      <c r="B12" s="27" t="s">
        <v>352</v>
      </c>
      <c r="C12" s="25"/>
      <c r="D12" s="25"/>
      <c r="E12" s="25"/>
      <c r="F12" s="25"/>
      <c r="G12" s="25"/>
      <c r="H12" s="25"/>
      <c r="I12" s="25"/>
      <c r="J12" s="25"/>
    </row>
    <row r="13" spans="1:10" x14ac:dyDescent="0.2">
      <c r="A13" s="25"/>
      <c r="B13" s="23"/>
      <c r="C13" s="23"/>
      <c r="D13" s="23"/>
      <c r="E13" s="23"/>
      <c r="F13" s="23"/>
      <c r="G13" s="23"/>
      <c r="H13" s="23"/>
      <c r="I13" s="23"/>
      <c r="J13" s="25"/>
    </row>
    <row r="14" spans="1:10" x14ac:dyDescent="0.2">
      <c r="A14" s="25"/>
      <c r="B14" s="150"/>
      <c r="C14" s="151"/>
      <c r="D14" s="165"/>
      <c r="E14" s="165"/>
      <c r="F14" s="166" t="s">
        <v>349</v>
      </c>
      <c r="G14" s="166" t="s">
        <v>472</v>
      </c>
      <c r="H14" s="166" t="s">
        <v>350</v>
      </c>
      <c r="I14" s="166" t="s">
        <v>473</v>
      </c>
      <c r="J14" s="152" t="s">
        <v>351</v>
      </c>
    </row>
    <row r="15" spans="1:10" x14ac:dyDescent="0.2">
      <c r="A15" s="25"/>
      <c r="B15" s="60" t="s">
        <v>635</v>
      </c>
      <c r="C15" s="32"/>
      <c r="D15" s="71"/>
      <c r="E15" s="71"/>
      <c r="F15" s="155">
        <v>24000</v>
      </c>
      <c r="G15" s="155" t="s">
        <v>472</v>
      </c>
      <c r="H15" s="155">
        <v>5000</v>
      </c>
      <c r="I15" s="155" t="s">
        <v>473</v>
      </c>
      <c r="J15" s="156" t="s">
        <v>474</v>
      </c>
    </row>
    <row r="16" spans="1:10" ht="15.75" x14ac:dyDescent="0.2">
      <c r="A16" s="25"/>
      <c r="B16" s="74"/>
      <c r="C16" s="75"/>
      <c r="D16" s="75"/>
      <c r="E16" s="75"/>
      <c r="F16" s="157">
        <v>24000</v>
      </c>
      <c r="G16" s="157" t="s">
        <v>472</v>
      </c>
      <c r="H16" s="157">
        <v>5000</v>
      </c>
      <c r="I16" s="157" t="s">
        <v>473</v>
      </c>
      <c r="J16" s="158">
        <f>+F16-H16</f>
        <v>19000</v>
      </c>
    </row>
    <row r="17" spans="1:10" x14ac:dyDescent="0.2">
      <c r="A17" s="25"/>
      <c r="B17" s="74"/>
      <c r="C17" s="75"/>
      <c r="D17" s="75"/>
      <c r="E17" s="75"/>
      <c r="F17" s="157"/>
      <c r="G17" s="157"/>
      <c r="H17" s="157"/>
      <c r="I17" s="157"/>
      <c r="J17" s="159"/>
    </row>
    <row r="18" spans="1:10" x14ac:dyDescent="0.2">
      <c r="A18" s="25"/>
      <c r="B18" s="69" t="s">
        <v>636</v>
      </c>
      <c r="C18" s="75"/>
      <c r="D18" s="75"/>
      <c r="E18" s="75"/>
      <c r="F18" s="157">
        <v>18000</v>
      </c>
      <c r="G18" s="157" t="s">
        <v>472</v>
      </c>
      <c r="H18" s="157">
        <v>1000</v>
      </c>
      <c r="I18" s="157" t="s">
        <v>473</v>
      </c>
      <c r="J18" s="159" t="s">
        <v>474</v>
      </c>
    </row>
    <row r="19" spans="1:10" ht="15.75" x14ac:dyDescent="0.2">
      <c r="A19" s="25"/>
      <c r="B19" s="74"/>
      <c r="C19" s="75"/>
      <c r="D19" s="75"/>
      <c r="E19" s="75"/>
      <c r="F19" s="157">
        <v>18000</v>
      </c>
      <c r="G19" s="157" t="s">
        <v>472</v>
      </c>
      <c r="H19" s="157">
        <v>1000</v>
      </c>
      <c r="I19" s="157" t="s">
        <v>473</v>
      </c>
      <c r="J19" s="158">
        <f>+F19-H19</f>
        <v>17000</v>
      </c>
    </row>
    <row r="20" spans="1:10" x14ac:dyDescent="0.2">
      <c r="A20" s="25"/>
      <c r="B20" s="74"/>
      <c r="C20" s="75"/>
      <c r="D20" s="75"/>
      <c r="E20" s="75"/>
      <c r="F20" s="75"/>
      <c r="G20" s="75"/>
      <c r="H20" s="75"/>
      <c r="I20" s="75"/>
      <c r="J20" s="36"/>
    </row>
    <row r="21" spans="1:10" x14ac:dyDescent="0.2">
      <c r="A21" s="25"/>
      <c r="B21" s="69" t="s">
        <v>637</v>
      </c>
      <c r="C21" s="75"/>
      <c r="D21" s="75"/>
      <c r="E21" s="75"/>
      <c r="F21" s="75"/>
      <c r="G21" s="75"/>
      <c r="H21" s="75"/>
      <c r="I21" s="75"/>
      <c r="J21" s="36"/>
    </row>
    <row r="22" spans="1:10" x14ac:dyDescent="0.2">
      <c r="A22" s="25"/>
      <c r="B22" s="72"/>
      <c r="C22" s="73"/>
      <c r="D22" s="73"/>
      <c r="E22" s="73"/>
      <c r="F22" s="73"/>
      <c r="G22" s="73"/>
      <c r="H22" s="73"/>
      <c r="I22" s="73"/>
      <c r="J22" s="63"/>
    </row>
    <row r="23" spans="1:10" x14ac:dyDescent="0.2">
      <c r="A23" s="25"/>
      <c r="B23" s="23"/>
      <c r="C23" s="23"/>
      <c r="D23" s="23"/>
      <c r="E23" s="23"/>
      <c r="F23" s="23"/>
      <c r="G23" s="23"/>
      <c r="H23" s="23"/>
      <c r="I23" s="23"/>
      <c r="J23" s="25"/>
    </row>
    <row r="24" spans="1:10" ht="15.75" x14ac:dyDescent="0.2">
      <c r="A24" s="25"/>
      <c r="B24" s="27" t="s">
        <v>353</v>
      </c>
      <c r="C24" s="25"/>
      <c r="D24" s="25"/>
      <c r="E24" s="25"/>
      <c r="F24" s="25"/>
      <c r="G24" s="25"/>
      <c r="H24" s="25"/>
      <c r="I24" s="25"/>
      <c r="J24" s="25"/>
    </row>
    <row r="26" spans="1:10" x14ac:dyDescent="0.2">
      <c r="B26" s="91" t="s">
        <v>218</v>
      </c>
      <c r="C26" s="76"/>
      <c r="D26" s="76"/>
      <c r="E26" s="76"/>
      <c r="F26" s="76"/>
      <c r="G26" s="76"/>
      <c r="H26" s="76"/>
      <c r="I26" s="76"/>
      <c r="J26" s="46"/>
    </row>
    <row r="27" spans="1:10" x14ac:dyDescent="0.2">
      <c r="B27" s="69" t="s">
        <v>539</v>
      </c>
      <c r="C27" s="75"/>
      <c r="D27" s="75"/>
      <c r="E27" s="75"/>
      <c r="F27" s="75"/>
      <c r="G27" s="75"/>
      <c r="H27" s="75"/>
      <c r="I27" s="75"/>
      <c r="J27" s="36"/>
    </row>
    <row r="28" spans="1:10" x14ac:dyDescent="0.2">
      <c r="B28" s="69" t="s">
        <v>219</v>
      </c>
      <c r="C28" s="75"/>
      <c r="D28" s="75"/>
      <c r="E28" s="75"/>
      <c r="F28" s="75"/>
      <c r="G28" s="75"/>
      <c r="H28" s="75"/>
      <c r="I28" s="75"/>
      <c r="J28" s="36"/>
    </row>
    <row r="29" spans="1:10" x14ac:dyDescent="0.2">
      <c r="B29" s="61" t="s">
        <v>540</v>
      </c>
      <c r="C29" s="73"/>
      <c r="D29" s="73"/>
      <c r="E29" s="73"/>
      <c r="F29" s="73"/>
      <c r="G29" s="73"/>
      <c r="H29" s="73"/>
      <c r="I29" s="73"/>
      <c r="J29" s="63"/>
    </row>
  </sheetData>
  <mergeCells count="2">
    <mergeCell ref="C8:J8"/>
    <mergeCell ref="C5:J6"/>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29"/>
  <sheetViews>
    <sheetView showGridLines="0" view="pageLayout" zoomScaleNormal="100" workbookViewId="0"/>
  </sheetViews>
  <sheetFormatPr defaultRowHeight="15" x14ac:dyDescent="0.2"/>
  <cols>
    <col min="1" max="1" width="4.5703125" style="1" customWidth="1"/>
    <col min="2" max="2" width="4" style="1" customWidth="1"/>
    <col min="3" max="3" width="16" style="1" customWidth="1"/>
    <col min="4" max="4" width="13.42578125" style="1" customWidth="1"/>
    <col min="5" max="5" width="2.5703125" style="1" customWidth="1"/>
    <col min="6" max="6" width="10.85546875" style="1" customWidth="1"/>
    <col min="7" max="7" width="2.5703125" style="1" customWidth="1"/>
    <col min="8" max="8" width="14.28515625" style="1" customWidth="1"/>
    <col min="9" max="9" width="2.5703125" style="1" customWidth="1"/>
    <col min="10" max="10" width="18.5703125" style="1" customWidth="1"/>
    <col min="11" max="11" width="1" style="1" customWidth="1"/>
    <col min="12" max="16384" width="9.140625" style="1"/>
  </cols>
  <sheetData>
    <row r="1" spans="1:10" ht="15.75" x14ac:dyDescent="0.25">
      <c r="A1" s="19" t="s">
        <v>380</v>
      </c>
    </row>
    <row r="2" spans="1:10" x14ac:dyDescent="0.2">
      <c r="B2" s="25"/>
      <c r="C2" s="25"/>
      <c r="D2" s="25"/>
      <c r="E2" s="25"/>
      <c r="F2" s="25"/>
      <c r="G2" s="25"/>
      <c r="H2" s="25"/>
      <c r="I2" s="25"/>
      <c r="J2" s="25"/>
    </row>
    <row r="3" spans="1:10" ht="15.75" x14ac:dyDescent="0.2">
      <c r="B3" s="27" t="s">
        <v>347</v>
      </c>
      <c r="C3" s="25"/>
      <c r="D3" s="25"/>
      <c r="E3" s="25"/>
      <c r="F3" s="25"/>
      <c r="G3" s="25"/>
      <c r="H3" s="25"/>
      <c r="I3" s="25"/>
      <c r="J3" s="25"/>
    </row>
    <row r="4" spans="1:10" ht="15" customHeight="1" x14ac:dyDescent="0.2">
      <c r="A4" s="25"/>
      <c r="B4" s="25"/>
      <c r="C4" s="25"/>
      <c r="D4" s="25"/>
      <c r="E4" s="25"/>
      <c r="F4" s="25"/>
      <c r="G4" s="25"/>
      <c r="H4" s="25"/>
      <c r="I4" s="25"/>
      <c r="J4" s="24"/>
    </row>
    <row r="5" spans="1:10" ht="15" customHeight="1" x14ac:dyDescent="0.2">
      <c r="A5" s="25"/>
      <c r="B5" s="28" t="s">
        <v>276</v>
      </c>
      <c r="C5" s="775" t="s">
        <v>638</v>
      </c>
      <c r="D5" s="775"/>
      <c r="E5" s="775"/>
      <c r="F5" s="775"/>
      <c r="G5" s="775"/>
      <c r="H5" s="775"/>
      <c r="I5" s="775"/>
      <c r="J5" s="775"/>
    </row>
    <row r="6" spans="1:10" x14ac:dyDescent="0.2">
      <c r="A6" s="25"/>
      <c r="B6" s="25"/>
      <c r="C6" s="23"/>
      <c r="D6" s="23"/>
      <c r="E6" s="23"/>
      <c r="F6" s="23"/>
      <c r="G6" s="23"/>
      <c r="H6" s="23"/>
      <c r="I6" s="23"/>
      <c r="J6" s="25"/>
    </row>
    <row r="7" spans="1:10" ht="15" customHeight="1" x14ac:dyDescent="0.2">
      <c r="A7" s="25"/>
      <c r="B7" s="28" t="s">
        <v>278</v>
      </c>
      <c r="C7" s="775" t="s">
        <v>640</v>
      </c>
      <c r="D7" s="775"/>
      <c r="E7" s="775"/>
      <c r="F7" s="775"/>
      <c r="G7" s="775"/>
      <c r="H7" s="775"/>
      <c r="I7" s="775"/>
      <c r="J7" s="775"/>
    </row>
    <row r="8" spans="1:10" ht="15" customHeight="1" x14ac:dyDescent="0.2">
      <c r="A8" s="25"/>
      <c r="B8" s="28"/>
      <c r="C8" s="775"/>
      <c r="D8" s="775"/>
      <c r="E8" s="775"/>
      <c r="F8" s="775"/>
      <c r="G8" s="775"/>
      <c r="H8" s="775"/>
      <c r="I8" s="775"/>
      <c r="J8" s="775"/>
    </row>
    <row r="9" spans="1:10" x14ac:dyDescent="0.2">
      <c r="A9" s="25"/>
      <c r="B9" s="25"/>
      <c r="C9" s="23"/>
      <c r="D9" s="23"/>
      <c r="E9" s="23"/>
      <c r="F9" s="23"/>
      <c r="G9" s="23"/>
      <c r="H9" s="23"/>
      <c r="I9" s="23"/>
      <c r="J9" s="25"/>
    </row>
    <row r="10" spans="1:10" ht="15.75" x14ac:dyDescent="0.2">
      <c r="A10" s="27" t="s">
        <v>324</v>
      </c>
      <c r="B10" s="25"/>
      <c r="C10" s="25"/>
      <c r="D10" s="25"/>
      <c r="E10" s="25"/>
      <c r="F10" s="25"/>
      <c r="G10" s="25"/>
      <c r="H10" s="25"/>
      <c r="I10" s="25"/>
      <c r="J10" s="25"/>
    </row>
    <row r="11" spans="1:10" ht="15.75" x14ac:dyDescent="0.2">
      <c r="A11" s="27"/>
      <c r="B11" s="25"/>
      <c r="C11" s="25"/>
      <c r="D11" s="25"/>
      <c r="E11" s="25"/>
      <c r="F11" s="25"/>
      <c r="G11" s="25"/>
      <c r="H11" s="25"/>
      <c r="I11" s="25"/>
      <c r="J11" s="25"/>
    </row>
    <row r="12" spans="1:10" ht="15.75" x14ac:dyDescent="0.2">
      <c r="A12" s="27"/>
      <c r="B12" s="27" t="s">
        <v>352</v>
      </c>
      <c r="C12" s="25"/>
      <c r="D12" s="25"/>
      <c r="E12" s="25"/>
      <c r="F12" s="25"/>
      <c r="G12" s="25"/>
      <c r="H12" s="25"/>
      <c r="I12" s="25"/>
      <c r="J12" s="25"/>
    </row>
    <row r="13" spans="1:10" x14ac:dyDescent="0.2">
      <c r="A13" s="25"/>
      <c r="B13" s="23"/>
      <c r="C13" s="23"/>
      <c r="D13" s="23"/>
      <c r="E13" s="23"/>
      <c r="F13" s="23"/>
      <c r="G13" s="23"/>
      <c r="H13" s="23"/>
      <c r="I13" s="23"/>
      <c r="J13" s="25"/>
    </row>
    <row r="14" spans="1:10" ht="15.75" x14ac:dyDescent="0.2">
      <c r="A14" s="25"/>
      <c r="B14" s="164"/>
      <c r="C14" s="165"/>
      <c r="D14" s="166" t="s">
        <v>476</v>
      </c>
      <c r="E14" s="170" t="s">
        <v>478</v>
      </c>
      <c r="F14" s="166" t="s">
        <v>477</v>
      </c>
      <c r="G14" s="166" t="s">
        <v>472</v>
      </c>
      <c r="H14" s="166" t="s">
        <v>500</v>
      </c>
      <c r="I14" s="165"/>
      <c r="J14" s="167"/>
    </row>
    <row r="15" spans="1:10" ht="15.75" x14ac:dyDescent="0.2">
      <c r="A15" s="25"/>
      <c r="B15" s="60"/>
      <c r="C15" s="32"/>
      <c r="D15" s="168">
        <v>40000</v>
      </c>
      <c r="E15" s="174" t="s">
        <v>478</v>
      </c>
      <c r="F15" s="168">
        <v>35000</v>
      </c>
      <c r="G15" s="169" t="s">
        <v>472</v>
      </c>
      <c r="H15" s="288">
        <f>+D15-F15</f>
        <v>5000</v>
      </c>
      <c r="I15" s="32"/>
      <c r="J15" s="33"/>
    </row>
    <row r="16" spans="1:10" x14ac:dyDescent="0.2">
      <c r="A16" s="25"/>
      <c r="B16" s="163"/>
      <c r="C16" s="85"/>
      <c r="D16" s="85"/>
      <c r="E16" s="85"/>
      <c r="F16" s="85"/>
      <c r="G16" s="85"/>
      <c r="H16" s="85"/>
      <c r="I16" s="85"/>
      <c r="J16" s="79"/>
    </row>
    <row r="17" spans="1:10" x14ac:dyDescent="0.2">
      <c r="A17" s="25"/>
      <c r="B17" s="23"/>
      <c r="C17" s="23"/>
      <c r="D17" s="23"/>
      <c r="E17" s="23"/>
      <c r="F17" s="23"/>
      <c r="G17" s="23"/>
      <c r="H17" s="23"/>
      <c r="I17" s="23"/>
      <c r="J17" s="25"/>
    </row>
    <row r="18" spans="1:10" ht="15.75" x14ac:dyDescent="0.2">
      <c r="A18" s="25"/>
      <c r="B18" s="27" t="s">
        <v>353</v>
      </c>
      <c r="C18" s="25"/>
      <c r="D18" s="25"/>
      <c r="E18" s="25"/>
      <c r="F18" s="25"/>
      <c r="G18" s="25"/>
      <c r="H18" s="25"/>
      <c r="I18" s="25"/>
      <c r="J18" s="25"/>
    </row>
    <row r="20" spans="1:10" x14ac:dyDescent="0.2">
      <c r="B20" s="91" t="s">
        <v>641</v>
      </c>
      <c r="C20" s="76"/>
      <c r="D20" s="76"/>
      <c r="E20" s="76"/>
      <c r="F20" s="76"/>
      <c r="G20" s="76"/>
      <c r="H20" s="76"/>
      <c r="I20" s="76"/>
      <c r="J20" s="46"/>
    </row>
    <row r="21" spans="1:10" x14ac:dyDescent="0.2">
      <c r="B21" s="160" t="s">
        <v>541</v>
      </c>
      <c r="C21" s="81"/>
      <c r="D21" s="81"/>
      <c r="E21" s="81"/>
      <c r="F21" s="81"/>
      <c r="G21" s="81"/>
      <c r="H21" s="81"/>
      <c r="I21" s="81"/>
      <c r="J21" s="39"/>
    </row>
    <row r="22" spans="1:10" x14ac:dyDescent="0.2">
      <c r="B22" s="80"/>
      <c r="C22" s="81"/>
      <c r="D22" s="81"/>
      <c r="E22" s="81"/>
      <c r="F22" s="81"/>
      <c r="G22" s="81"/>
      <c r="H22" s="81"/>
      <c r="I22" s="81"/>
      <c r="J22" s="39"/>
    </row>
    <row r="23" spans="1:10" x14ac:dyDescent="0.2">
      <c r="B23" s="77"/>
      <c r="C23" s="78"/>
      <c r="D23" s="78"/>
      <c r="E23" s="78"/>
      <c r="F23" s="119" t="s">
        <v>349</v>
      </c>
      <c r="G23" s="119" t="s">
        <v>472</v>
      </c>
      <c r="H23" s="119" t="s">
        <v>350</v>
      </c>
      <c r="I23" s="119" t="s">
        <v>473</v>
      </c>
      <c r="J23" s="162" t="s">
        <v>351</v>
      </c>
    </row>
    <row r="24" spans="1:10" x14ac:dyDescent="0.2">
      <c r="B24" s="160" t="s">
        <v>635</v>
      </c>
      <c r="C24" s="81"/>
      <c r="D24" s="81"/>
      <c r="E24" s="81"/>
      <c r="F24" s="127">
        <v>18000</v>
      </c>
      <c r="G24" s="116" t="s">
        <v>472</v>
      </c>
      <c r="H24" s="127">
        <v>9000</v>
      </c>
      <c r="I24" s="116" t="s">
        <v>473</v>
      </c>
      <c r="J24" s="124" t="s">
        <v>474</v>
      </c>
    </row>
    <row r="25" spans="1:10" x14ac:dyDescent="0.2">
      <c r="B25" s="80"/>
      <c r="C25" s="81"/>
      <c r="D25" s="81"/>
      <c r="E25" s="81"/>
      <c r="F25" s="127">
        <f>+F24</f>
        <v>18000</v>
      </c>
      <c r="G25" s="116" t="s">
        <v>472</v>
      </c>
      <c r="H25" s="127">
        <f>+H24</f>
        <v>9000</v>
      </c>
      <c r="I25" s="116" t="s">
        <v>473</v>
      </c>
      <c r="J25" s="132">
        <f>+F25-H25</f>
        <v>9000</v>
      </c>
    </row>
    <row r="26" spans="1:10" x14ac:dyDescent="0.2">
      <c r="B26" s="80"/>
      <c r="C26" s="81"/>
      <c r="D26" s="81"/>
      <c r="E26" s="81"/>
      <c r="F26" s="116"/>
      <c r="G26" s="116"/>
      <c r="H26" s="116"/>
      <c r="I26" s="116"/>
      <c r="J26" s="124"/>
    </row>
    <row r="27" spans="1:10" x14ac:dyDescent="0.2">
      <c r="B27" s="160" t="s">
        <v>639</v>
      </c>
      <c r="C27" s="81"/>
      <c r="D27" s="81"/>
      <c r="E27" s="81"/>
      <c r="F27" s="127">
        <v>23000</v>
      </c>
      <c r="G27" s="116" t="s">
        <v>472</v>
      </c>
      <c r="H27" s="127">
        <v>9000</v>
      </c>
      <c r="I27" s="116" t="s">
        <v>473</v>
      </c>
      <c r="J27" s="124" t="s">
        <v>474</v>
      </c>
    </row>
    <row r="28" spans="1:10" x14ac:dyDescent="0.2">
      <c r="B28" s="74"/>
      <c r="C28" s="75"/>
      <c r="D28" s="75"/>
      <c r="E28" s="75"/>
      <c r="F28" s="128">
        <f>+F27</f>
        <v>23000</v>
      </c>
      <c r="G28" s="117" t="s">
        <v>472</v>
      </c>
      <c r="H28" s="128">
        <f>+H27</f>
        <v>9000</v>
      </c>
      <c r="I28" s="117" t="s">
        <v>473</v>
      </c>
      <c r="J28" s="153">
        <f>+F28-H28</f>
        <v>14000</v>
      </c>
    </row>
    <row r="29" spans="1:10" x14ac:dyDescent="0.2">
      <c r="B29" s="72"/>
      <c r="C29" s="73"/>
      <c r="D29" s="73"/>
      <c r="E29" s="73"/>
      <c r="F29" s="73"/>
      <c r="G29" s="73"/>
      <c r="H29" s="73"/>
      <c r="I29" s="73"/>
      <c r="J29" s="63"/>
    </row>
  </sheetData>
  <mergeCells count="2">
    <mergeCell ref="C5:J5"/>
    <mergeCell ref="C7:J8"/>
  </mergeCells>
  <phoneticPr fontId="27" type="noConversion"/>
  <pageMargins left="0.7" right="0.7" top="0.75" bottom="0.75" header="0.3" footer="0.3"/>
  <pageSetup paperSize="9" scale="87"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42"/>
  <sheetViews>
    <sheetView showGridLines="0" view="pageLayout" zoomScaleNormal="100" workbookViewId="0"/>
  </sheetViews>
  <sheetFormatPr defaultRowHeight="15" x14ac:dyDescent="0.2"/>
  <cols>
    <col min="1" max="1" width="4.5703125" style="1" customWidth="1"/>
    <col min="2" max="2" width="4" style="1" customWidth="1"/>
    <col min="3" max="3" width="5" style="1" customWidth="1"/>
    <col min="4" max="4" width="12.5703125" style="1" customWidth="1"/>
    <col min="5" max="5" width="7.28515625" style="1" customWidth="1"/>
    <col min="6" max="6" width="12.85546875" style="1" customWidth="1"/>
    <col min="7" max="7" width="12.5703125" style="1" customWidth="1"/>
    <col min="8" max="8" width="11" style="1" customWidth="1"/>
    <col min="9" max="9" width="7" style="1" customWidth="1"/>
    <col min="10" max="10" width="11" style="1" customWidth="1"/>
    <col min="11" max="16384" width="9.140625" style="1"/>
  </cols>
  <sheetData>
    <row r="1" spans="1:10" ht="15.75" x14ac:dyDescent="0.25">
      <c r="A1" s="19" t="s">
        <v>381</v>
      </c>
    </row>
    <row r="2" spans="1:10" x14ac:dyDescent="0.2">
      <c r="B2" s="25"/>
      <c r="C2" s="25"/>
      <c r="D2" s="25"/>
      <c r="E2" s="25"/>
      <c r="F2" s="25"/>
      <c r="G2" s="25"/>
      <c r="H2" s="25"/>
      <c r="I2" s="25"/>
      <c r="J2" s="25"/>
    </row>
    <row r="3" spans="1:10" ht="15.75" x14ac:dyDescent="0.2">
      <c r="B3" s="27" t="s">
        <v>347</v>
      </c>
      <c r="C3" s="25"/>
      <c r="D3" s="25"/>
      <c r="E3" s="25"/>
      <c r="F3" s="25"/>
      <c r="G3" s="25"/>
      <c r="H3" s="25"/>
      <c r="I3" s="25"/>
      <c r="J3" s="25"/>
    </row>
    <row r="4" spans="1:10" ht="15" customHeight="1" x14ac:dyDescent="0.2">
      <c r="A4" s="25"/>
      <c r="B4" s="25"/>
      <c r="C4" s="25"/>
      <c r="D4" s="25"/>
      <c r="E4" s="25"/>
      <c r="F4" s="25"/>
      <c r="G4" s="25"/>
      <c r="H4" s="25"/>
      <c r="I4" s="25"/>
      <c r="J4" s="24"/>
    </row>
    <row r="5" spans="1:10" ht="15" customHeight="1" x14ac:dyDescent="0.2">
      <c r="A5" s="25"/>
      <c r="B5" s="28" t="s">
        <v>276</v>
      </c>
      <c r="C5" s="775" t="s">
        <v>642</v>
      </c>
      <c r="D5" s="775"/>
      <c r="E5" s="775"/>
      <c r="F5" s="775"/>
      <c r="G5" s="775"/>
      <c r="H5" s="775"/>
      <c r="I5" s="775"/>
      <c r="J5" s="775"/>
    </row>
    <row r="6" spans="1:10" x14ac:dyDescent="0.2">
      <c r="A6" s="25"/>
      <c r="B6" s="25"/>
      <c r="C6" s="775"/>
      <c r="D6" s="775"/>
      <c r="E6" s="775"/>
      <c r="F6" s="775"/>
      <c r="G6" s="775"/>
      <c r="H6" s="775"/>
      <c r="I6" s="775"/>
      <c r="J6" s="775"/>
    </row>
    <row r="7" spans="1:10" x14ac:dyDescent="0.2">
      <c r="A7" s="25"/>
      <c r="B7" s="25"/>
      <c r="C7" s="775" t="s">
        <v>168</v>
      </c>
      <c r="D7" s="775"/>
      <c r="E7" s="24"/>
      <c r="F7" s="24"/>
      <c r="G7" s="24"/>
      <c r="H7" s="24"/>
      <c r="I7" s="24"/>
      <c r="J7" s="24"/>
    </row>
    <row r="8" spans="1:10" x14ac:dyDescent="0.2">
      <c r="A8" s="25"/>
      <c r="B8" s="25"/>
      <c r="C8" s="24"/>
      <c r="D8" s="24"/>
      <c r="E8" s="24"/>
      <c r="F8" s="24"/>
      <c r="G8" s="24"/>
      <c r="H8" s="24"/>
      <c r="I8" s="24"/>
      <c r="J8" s="24"/>
    </row>
    <row r="9" spans="1:10" ht="15" customHeight="1" x14ac:dyDescent="0.2">
      <c r="A9" s="25"/>
      <c r="B9" s="28" t="s">
        <v>278</v>
      </c>
      <c r="C9" s="775" t="s">
        <v>643</v>
      </c>
      <c r="D9" s="775"/>
      <c r="E9" s="775"/>
      <c r="F9" s="775"/>
      <c r="G9" s="775"/>
      <c r="H9" s="775"/>
      <c r="I9" s="775"/>
      <c r="J9" s="775"/>
    </row>
    <row r="10" spans="1:10" ht="15" customHeight="1" x14ac:dyDescent="0.2">
      <c r="A10" s="25"/>
      <c r="B10" s="28"/>
      <c r="C10" s="775"/>
      <c r="D10" s="775"/>
      <c r="E10" s="775"/>
      <c r="F10" s="775"/>
      <c r="G10" s="775"/>
      <c r="H10" s="775"/>
      <c r="I10" s="775"/>
      <c r="J10" s="775"/>
    </row>
    <row r="11" spans="1:10" x14ac:dyDescent="0.2">
      <c r="A11" s="25"/>
      <c r="B11" s="25"/>
      <c r="C11" s="23"/>
      <c r="D11" s="23"/>
      <c r="E11" s="23"/>
      <c r="F11" s="23"/>
      <c r="G11" s="23"/>
      <c r="H11" s="23"/>
      <c r="I11" s="23"/>
      <c r="J11" s="25"/>
    </row>
    <row r="12" spans="1:10" ht="15.75" x14ac:dyDescent="0.2">
      <c r="A12" s="27" t="s">
        <v>324</v>
      </c>
      <c r="B12" s="25"/>
      <c r="C12" s="25"/>
      <c r="D12" s="25"/>
      <c r="E12" s="25"/>
      <c r="F12" s="25"/>
      <c r="G12" s="25"/>
      <c r="H12" s="25"/>
      <c r="I12" s="25"/>
      <c r="J12" s="25"/>
    </row>
    <row r="13" spans="1:10" ht="15.75" x14ac:dyDescent="0.2">
      <c r="A13" s="27"/>
      <c r="B13" s="25"/>
      <c r="C13" s="25"/>
      <c r="D13" s="25"/>
      <c r="E13" s="25"/>
      <c r="F13" s="25"/>
      <c r="G13" s="25"/>
      <c r="H13" s="25"/>
      <c r="I13" s="25"/>
      <c r="J13" s="25"/>
    </row>
    <row r="14" spans="1:10" ht="15.75" x14ac:dyDescent="0.2">
      <c r="A14" s="27"/>
      <c r="B14" s="27" t="s">
        <v>352</v>
      </c>
      <c r="C14" s="25"/>
      <c r="D14" s="25"/>
      <c r="E14" s="25"/>
      <c r="F14" s="25"/>
      <c r="G14" s="25"/>
      <c r="H14" s="25"/>
      <c r="I14" s="25"/>
      <c r="J14" s="25"/>
    </row>
    <row r="15" spans="1:10" x14ac:dyDescent="0.2">
      <c r="A15" s="25"/>
      <c r="B15" s="23"/>
      <c r="C15" s="23"/>
      <c r="D15" s="23"/>
      <c r="E15" s="23"/>
      <c r="F15" s="23"/>
      <c r="G15" s="23"/>
      <c r="H15" s="23"/>
      <c r="I15" s="23"/>
      <c r="J15" s="25"/>
    </row>
    <row r="16" spans="1:10" x14ac:dyDescent="0.2">
      <c r="A16" s="25"/>
      <c r="B16" s="150"/>
      <c r="C16" s="151"/>
      <c r="D16" s="151"/>
      <c r="E16" s="151"/>
      <c r="F16" s="166" t="s">
        <v>349</v>
      </c>
      <c r="G16" s="166" t="s">
        <v>478</v>
      </c>
      <c r="H16" s="166" t="s">
        <v>350</v>
      </c>
      <c r="I16" s="166" t="s">
        <v>472</v>
      </c>
      <c r="J16" s="152" t="s">
        <v>351</v>
      </c>
    </row>
    <row r="17" spans="1:10" x14ac:dyDescent="0.2">
      <c r="A17" s="25"/>
      <c r="B17" s="60" t="s">
        <v>635</v>
      </c>
      <c r="C17" s="71"/>
      <c r="D17" s="71"/>
      <c r="E17" s="71"/>
      <c r="F17" s="236">
        <v>64000</v>
      </c>
      <c r="G17" s="172" t="s">
        <v>478</v>
      </c>
      <c r="H17" s="236">
        <v>44000</v>
      </c>
      <c r="I17" s="172" t="s">
        <v>472</v>
      </c>
      <c r="J17" s="238">
        <f>+F17-H17</f>
        <v>20000</v>
      </c>
    </row>
    <row r="18" spans="1:10" x14ac:dyDescent="0.2">
      <c r="A18" s="25"/>
      <c r="B18" s="69" t="s">
        <v>639</v>
      </c>
      <c r="C18" s="75"/>
      <c r="D18" s="75"/>
      <c r="E18" s="75"/>
      <c r="F18" s="237">
        <v>54000</v>
      </c>
      <c r="G18" s="173" t="s">
        <v>478</v>
      </c>
      <c r="H18" s="237">
        <v>39000</v>
      </c>
      <c r="I18" s="173" t="s">
        <v>472</v>
      </c>
      <c r="J18" s="239">
        <f>+F18-H18</f>
        <v>15000</v>
      </c>
    </row>
    <row r="19" spans="1:10" x14ac:dyDescent="0.2">
      <c r="A19" s="25"/>
      <c r="B19" s="77"/>
      <c r="C19" s="78"/>
      <c r="D19" s="78"/>
      <c r="E19" s="78"/>
      <c r="F19" s="161"/>
      <c r="G19" s="161"/>
      <c r="H19" s="161"/>
      <c r="I19" s="161"/>
      <c r="J19" s="162"/>
    </row>
    <row r="20" spans="1:10" x14ac:dyDescent="0.2">
      <c r="A20" s="25"/>
      <c r="B20" s="23"/>
      <c r="C20" s="23"/>
      <c r="D20" s="23"/>
      <c r="E20" s="23"/>
      <c r="F20" s="23"/>
      <c r="G20" s="23"/>
      <c r="H20" s="23"/>
      <c r="I20" s="23"/>
      <c r="J20" s="25"/>
    </row>
    <row r="21" spans="1:10" x14ac:dyDescent="0.2">
      <c r="A21" s="25"/>
      <c r="B21" s="171" t="s">
        <v>220</v>
      </c>
      <c r="C21" s="45"/>
      <c r="D21" s="45"/>
      <c r="E21" s="45"/>
      <c r="F21" s="45"/>
      <c r="G21" s="101"/>
    </row>
    <row r="22" spans="1:10" x14ac:dyDescent="0.2">
      <c r="B22" s="82" t="s">
        <v>644</v>
      </c>
      <c r="C22" s="43"/>
      <c r="D22" s="43"/>
      <c r="E22" s="43"/>
      <c r="F22" s="43"/>
      <c r="G22" s="563">
        <v>7000</v>
      </c>
    </row>
    <row r="23" spans="1:10" x14ac:dyDescent="0.2">
      <c r="B23" s="82" t="s">
        <v>543</v>
      </c>
      <c r="C23" s="11"/>
      <c r="D23" s="11"/>
      <c r="E23" s="11"/>
      <c r="F23" s="11"/>
      <c r="G23" s="229">
        <v>257000</v>
      </c>
    </row>
    <row r="24" spans="1:10" ht="15.75" x14ac:dyDescent="0.25">
      <c r="B24" s="10" t="s">
        <v>544</v>
      </c>
      <c r="C24" s="11"/>
      <c r="D24" s="11"/>
      <c r="E24" s="11"/>
      <c r="F24" s="11"/>
      <c r="G24" s="718">
        <f>-(G22+G23+G25-G26)</f>
        <v>-258000</v>
      </c>
    </row>
    <row r="25" spans="1:10" x14ac:dyDescent="0.2">
      <c r="B25" s="10" t="s">
        <v>221</v>
      </c>
      <c r="C25" s="11"/>
      <c r="D25" s="11"/>
      <c r="E25" s="11"/>
      <c r="F25" s="11"/>
      <c r="G25" s="564">
        <v>-4000</v>
      </c>
    </row>
    <row r="26" spans="1:10" ht="15.75" thickBot="1" x14ac:dyDescent="0.25">
      <c r="B26" s="10" t="s">
        <v>645</v>
      </c>
      <c r="C26" s="11"/>
      <c r="D26" s="11"/>
      <c r="E26" s="11"/>
      <c r="F26" s="11"/>
      <c r="G26" s="566">
        <f>+G30</f>
        <v>2000</v>
      </c>
    </row>
    <row r="27" spans="1:10" ht="15.75" thickTop="1" x14ac:dyDescent="0.2">
      <c r="B27" s="10"/>
      <c r="C27" s="11"/>
      <c r="D27" s="11"/>
      <c r="E27" s="11"/>
      <c r="F27" s="11"/>
      <c r="G27" s="565"/>
    </row>
    <row r="28" spans="1:10" x14ac:dyDescent="0.2">
      <c r="B28" s="10" t="s">
        <v>222</v>
      </c>
      <c r="C28" s="11"/>
      <c r="D28" s="11"/>
      <c r="E28" s="11"/>
      <c r="F28" s="11"/>
      <c r="G28" s="229"/>
    </row>
    <row r="29" spans="1:10" x14ac:dyDescent="0.2">
      <c r="B29" s="10" t="s">
        <v>203</v>
      </c>
      <c r="C29" s="11"/>
      <c r="D29" s="11"/>
      <c r="E29" s="11"/>
      <c r="F29" s="11"/>
      <c r="G29" s="223">
        <v>13000</v>
      </c>
    </row>
    <row r="30" spans="1:10" x14ac:dyDescent="0.2">
      <c r="B30" s="10" t="s">
        <v>212</v>
      </c>
      <c r="C30" s="11"/>
      <c r="D30" s="11"/>
      <c r="E30" s="11"/>
      <c r="F30" s="11"/>
      <c r="G30" s="564">
        <f>+G31-G29</f>
        <v>2000</v>
      </c>
    </row>
    <row r="31" spans="1:10" ht="15.75" thickBot="1" x14ac:dyDescent="0.25">
      <c r="B31" s="10" t="s">
        <v>213</v>
      </c>
      <c r="C31" s="11"/>
      <c r="D31" s="11"/>
      <c r="E31" s="11"/>
      <c r="F31" s="11"/>
      <c r="G31" s="566">
        <f>+J18</f>
        <v>15000</v>
      </c>
    </row>
    <row r="32" spans="1:10" ht="15.75" thickTop="1" x14ac:dyDescent="0.2">
      <c r="B32" s="10"/>
      <c r="C32" s="11"/>
      <c r="D32" s="11"/>
      <c r="E32" s="11"/>
      <c r="F32" s="11"/>
      <c r="G32" s="565"/>
    </row>
    <row r="33" spans="2:10" x14ac:dyDescent="0.2">
      <c r="B33" s="10"/>
      <c r="C33" s="11"/>
      <c r="D33" s="11"/>
      <c r="E33" s="11"/>
      <c r="F33" s="11"/>
      <c r="G33" s="229"/>
    </row>
    <row r="34" spans="2:10" x14ac:dyDescent="0.2">
      <c r="B34" s="10"/>
      <c r="C34" s="11"/>
      <c r="D34" s="11"/>
      <c r="E34" s="11"/>
      <c r="F34" s="11"/>
      <c r="G34" s="229"/>
    </row>
    <row r="35" spans="2:10" ht="15.75" x14ac:dyDescent="0.25">
      <c r="B35" s="10"/>
      <c r="C35" s="11"/>
      <c r="D35" s="11"/>
      <c r="E35" s="11"/>
      <c r="F35" s="11"/>
      <c r="G35" s="289"/>
    </row>
    <row r="36" spans="2:10" x14ac:dyDescent="0.2">
      <c r="B36" s="13"/>
      <c r="C36" s="14"/>
      <c r="D36" s="14"/>
      <c r="E36" s="14"/>
      <c r="F36" s="14"/>
      <c r="G36" s="228"/>
    </row>
    <row r="37" spans="2:10" x14ac:dyDescent="0.2">
      <c r="B37" s="25"/>
      <c r="C37" s="25"/>
      <c r="D37" s="25"/>
      <c r="E37" s="25"/>
      <c r="F37" s="25"/>
      <c r="G37" s="240"/>
      <c r="H37" s="25"/>
      <c r="I37" s="25"/>
      <c r="J37" s="25"/>
    </row>
    <row r="38" spans="2:10" ht="15.75" x14ac:dyDescent="0.2">
      <c r="B38" s="27" t="s">
        <v>353</v>
      </c>
      <c r="C38" s="25"/>
      <c r="D38" s="25"/>
      <c r="E38" s="25"/>
      <c r="F38" s="25"/>
      <c r="G38" s="25"/>
      <c r="H38" s="25"/>
      <c r="I38" s="25"/>
      <c r="J38" s="25"/>
    </row>
    <row r="39" spans="2:10" x14ac:dyDescent="0.2">
      <c r="B39" s="25"/>
      <c r="C39" s="25"/>
      <c r="D39" s="25"/>
      <c r="E39" s="25"/>
      <c r="F39" s="25"/>
      <c r="G39" s="25"/>
      <c r="H39" s="25"/>
      <c r="I39" s="25"/>
      <c r="J39" s="25"/>
    </row>
    <row r="40" spans="2:10" ht="15.75" x14ac:dyDescent="0.2">
      <c r="B40" s="150"/>
      <c r="C40" s="151"/>
      <c r="D40" s="166" t="s">
        <v>476</v>
      </c>
      <c r="E40" s="170" t="s">
        <v>478</v>
      </c>
      <c r="F40" s="166" t="s">
        <v>477</v>
      </c>
      <c r="G40" s="166" t="s">
        <v>472</v>
      </c>
      <c r="H40" s="166" t="s">
        <v>646</v>
      </c>
      <c r="I40" s="151"/>
      <c r="J40" s="167"/>
    </row>
    <row r="41" spans="2:10" x14ac:dyDescent="0.2">
      <c r="B41" s="70"/>
      <c r="C41" s="71"/>
      <c r="D41" s="236">
        <f>+G23</f>
        <v>257000</v>
      </c>
      <c r="E41" s="236" t="s">
        <v>478</v>
      </c>
      <c r="F41" s="236">
        <f>-G24</f>
        <v>258000</v>
      </c>
      <c r="G41" s="236" t="s">
        <v>472</v>
      </c>
      <c r="H41" s="236">
        <f>+D41-F41</f>
        <v>-1000</v>
      </c>
      <c r="I41" s="71"/>
      <c r="J41" s="33"/>
    </row>
    <row r="42" spans="2:10" x14ac:dyDescent="0.2">
      <c r="B42" s="77"/>
      <c r="C42" s="85" t="s">
        <v>48</v>
      </c>
      <c r="D42" s="78"/>
      <c r="E42" s="78"/>
      <c r="F42" s="78"/>
      <c r="G42" s="78"/>
      <c r="H42" s="78"/>
      <c r="I42" s="78"/>
      <c r="J42" s="79"/>
    </row>
  </sheetData>
  <mergeCells count="3">
    <mergeCell ref="C9:J10"/>
    <mergeCell ref="C5:J6"/>
    <mergeCell ref="C7:D7"/>
  </mergeCells>
  <phoneticPr fontId="27" type="noConversion"/>
  <pageMargins left="0.7" right="0.7" top="0.75" bottom="0.75" header="0.3" footer="0.3"/>
  <pageSetup paperSize="9" scale="9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5"/>
  <sheetViews>
    <sheetView showGridLines="0" view="pageLayout" zoomScaleNormal="100" workbookViewId="0"/>
  </sheetViews>
  <sheetFormatPr defaultRowHeight="15" x14ac:dyDescent="0.2"/>
  <cols>
    <col min="1" max="1" width="4.5703125" style="1" customWidth="1"/>
    <col min="2" max="2" width="4" style="1" customWidth="1"/>
    <col min="3" max="5" width="9.140625" style="1"/>
    <col min="6" max="6" width="10.42578125" style="1" customWidth="1"/>
    <col min="7" max="8" width="10.5703125" style="1" customWidth="1"/>
    <col min="9" max="16384" width="9.140625" style="1"/>
  </cols>
  <sheetData>
    <row r="1" spans="1:10" ht="15.75" x14ac:dyDescent="0.25">
      <c r="A1" s="19" t="s">
        <v>382</v>
      </c>
    </row>
    <row r="2" spans="1:10" x14ac:dyDescent="0.2">
      <c r="B2" s="25"/>
      <c r="C2" s="25"/>
      <c r="D2" s="25"/>
      <c r="E2" s="25"/>
      <c r="F2" s="25"/>
      <c r="G2" s="25"/>
      <c r="H2" s="25"/>
      <c r="I2" s="25"/>
      <c r="J2" s="25"/>
    </row>
    <row r="3" spans="1:10" x14ac:dyDescent="0.2">
      <c r="B3" s="775" t="s">
        <v>100</v>
      </c>
      <c r="C3" s="775"/>
      <c r="D3" s="775"/>
      <c r="E3" s="775"/>
      <c r="F3" s="775"/>
      <c r="G3" s="775"/>
      <c r="H3" s="775"/>
      <c r="I3" s="775"/>
      <c r="J3" s="775"/>
    </row>
    <row r="4" spans="1:10" ht="15" customHeight="1" x14ac:dyDescent="0.2">
      <c r="A4" s="25"/>
      <c r="B4" s="775"/>
      <c r="C4" s="775"/>
      <c r="D4" s="775"/>
      <c r="E4" s="775"/>
      <c r="F4" s="775"/>
      <c r="G4" s="775"/>
      <c r="H4" s="775"/>
      <c r="I4" s="775"/>
      <c r="J4" s="775"/>
    </row>
    <row r="5" spans="1:10" ht="15" customHeight="1" x14ac:dyDescent="0.2">
      <c r="A5" s="25"/>
      <c r="B5" s="775"/>
      <c r="C5" s="775"/>
      <c r="D5" s="775"/>
      <c r="E5" s="775"/>
      <c r="F5" s="775"/>
      <c r="G5" s="775"/>
      <c r="H5" s="775"/>
      <c r="I5" s="775"/>
      <c r="J5" s="775"/>
    </row>
    <row r="6" spans="1:10" x14ac:dyDescent="0.2">
      <c r="A6" s="25"/>
      <c r="B6" s="25" t="s">
        <v>325</v>
      </c>
      <c r="C6" s="776" t="s">
        <v>383</v>
      </c>
      <c r="D6" s="776"/>
      <c r="E6" s="776"/>
      <c r="F6" s="776"/>
      <c r="G6" s="776"/>
      <c r="H6" s="776"/>
      <c r="I6" s="776"/>
      <c r="J6" s="776"/>
    </row>
    <row r="7" spans="1:10" ht="15" customHeight="1" x14ac:dyDescent="0.2">
      <c r="A7" s="25"/>
      <c r="B7" s="28"/>
      <c r="C7" s="25"/>
      <c r="D7" s="25"/>
      <c r="E7" s="25"/>
      <c r="F7" s="25"/>
      <c r="G7" s="25"/>
      <c r="H7" s="25"/>
      <c r="I7" s="25"/>
      <c r="J7" s="25"/>
    </row>
    <row r="8" spans="1:10" ht="15" customHeight="1" x14ac:dyDescent="0.2">
      <c r="A8" s="25"/>
      <c r="B8" s="28" t="s">
        <v>327</v>
      </c>
      <c r="C8" s="776" t="s">
        <v>384</v>
      </c>
      <c r="D8" s="776"/>
      <c r="E8" s="776"/>
      <c r="F8" s="776"/>
      <c r="G8" s="776"/>
      <c r="H8" s="776"/>
      <c r="I8" s="776"/>
      <c r="J8" s="776"/>
    </row>
    <row r="9" spans="1:10" x14ac:dyDescent="0.2">
      <c r="A9" s="25"/>
      <c r="B9" s="25"/>
      <c r="C9" s="25"/>
      <c r="D9" s="25"/>
      <c r="E9" s="25"/>
      <c r="F9" s="25"/>
      <c r="G9" s="25"/>
      <c r="H9" s="25"/>
      <c r="I9" s="25"/>
      <c r="J9" s="25"/>
    </row>
    <row r="10" spans="1:10" x14ac:dyDescent="0.2">
      <c r="A10" s="25"/>
      <c r="B10" s="25" t="s">
        <v>328</v>
      </c>
      <c r="C10" s="776" t="s">
        <v>385</v>
      </c>
      <c r="D10" s="776"/>
      <c r="E10" s="776"/>
      <c r="F10" s="776"/>
      <c r="G10" s="776"/>
      <c r="H10" s="776"/>
      <c r="I10" s="776"/>
      <c r="J10" s="776"/>
    </row>
    <row r="11" spans="1:10" x14ac:dyDescent="0.2">
      <c r="A11" s="25"/>
      <c r="B11" s="25"/>
      <c r="C11" s="25"/>
      <c r="D11" s="25"/>
      <c r="E11" s="25"/>
      <c r="F11" s="25"/>
      <c r="G11" s="25"/>
      <c r="H11" s="25"/>
      <c r="I11" s="25"/>
      <c r="J11" s="25"/>
    </row>
    <row r="12" spans="1:10" x14ac:dyDescent="0.2">
      <c r="A12" s="25"/>
      <c r="B12" s="25" t="s">
        <v>329</v>
      </c>
      <c r="C12" s="776" t="s">
        <v>386</v>
      </c>
      <c r="D12" s="776"/>
      <c r="E12" s="776"/>
      <c r="F12" s="776"/>
      <c r="G12" s="776"/>
      <c r="H12" s="776"/>
      <c r="I12" s="776"/>
      <c r="J12" s="776"/>
    </row>
    <row r="13" spans="1:10" x14ac:dyDescent="0.2">
      <c r="A13" s="25"/>
      <c r="B13" s="25"/>
      <c r="C13" s="25"/>
      <c r="D13" s="25"/>
      <c r="E13" s="25"/>
      <c r="F13" s="25"/>
      <c r="G13" s="25"/>
      <c r="H13" s="25"/>
      <c r="I13" s="25"/>
      <c r="J13" s="25"/>
    </row>
    <row r="14" spans="1:10" x14ac:dyDescent="0.2">
      <c r="A14" s="25"/>
      <c r="B14" s="25" t="s">
        <v>330</v>
      </c>
      <c r="C14" s="776" t="s">
        <v>387</v>
      </c>
      <c r="D14" s="776"/>
      <c r="E14" s="776"/>
      <c r="F14" s="776"/>
      <c r="G14" s="776"/>
      <c r="H14" s="776"/>
      <c r="I14" s="776"/>
      <c r="J14" s="776"/>
    </row>
    <row r="15" spans="1:10" x14ac:dyDescent="0.2">
      <c r="A15" s="25"/>
      <c r="B15" s="25"/>
      <c r="C15" s="25"/>
      <c r="D15" s="25"/>
      <c r="E15" s="25"/>
      <c r="F15" s="25"/>
      <c r="G15" s="25"/>
      <c r="H15" s="25"/>
      <c r="I15" s="25"/>
      <c r="J15" s="25"/>
    </row>
    <row r="16" spans="1:10" x14ac:dyDescent="0.2">
      <c r="A16" s="25"/>
      <c r="B16" s="25"/>
      <c r="C16" s="25"/>
      <c r="D16" s="25"/>
      <c r="E16" s="25"/>
      <c r="F16" s="25"/>
      <c r="G16" s="25"/>
      <c r="H16" s="25"/>
      <c r="I16" s="25"/>
      <c r="J16" s="25"/>
    </row>
    <row r="17" spans="1:10" ht="15.75" x14ac:dyDescent="0.2">
      <c r="A17" s="27" t="s">
        <v>324</v>
      </c>
      <c r="B17" s="25"/>
      <c r="C17" s="25"/>
      <c r="D17" s="25"/>
      <c r="E17" s="25"/>
      <c r="F17" s="25"/>
      <c r="G17" s="25"/>
      <c r="H17" s="25"/>
      <c r="I17" s="25"/>
      <c r="J17" s="25"/>
    </row>
    <row r="18" spans="1:10" x14ac:dyDescent="0.2">
      <c r="A18" s="25"/>
      <c r="B18" s="25"/>
      <c r="C18" s="25"/>
      <c r="D18" s="25"/>
      <c r="E18" s="25"/>
      <c r="F18" s="25"/>
      <c r="G18" s="25"/>
      <c r="H18" s="25"/>
      <c r="I18" s="25"/>
      <c r="J18" s="25"/>
    </row>
    <row r="19" spans="1:10" x14ac:dyDescent="0.2">
      <c r="A19" s="25"/>
      <c r="B19" s="3" t="s">
        <v>101</v>
      </c>
      <c r="C19" s="30"/>
      <c r="D19" s="30"/>
      <c r="E19" s="30"/>
      <c r="F19" s="30"/>
      <c r="G19" s="30"/>
      <c r="H19" s="30"/>
      <c r="I19" s="30"/>
      <c r="J19" s="31"/>
    </row>
    <row r="20" spans="1:10" x14ac:dyDescent="0.2">
      <c r="A20" s="25"/>
      <c r="B20" s="10"/>
      <c r="C20" s="35"/>
      <c r="D20" s="35"/>
      <c r="E20" s="35"/>
      <c r="F20" s="35"/>
      <c r="G20" s="35"/>
      <c r="H20" s="35"/>
      <c r="I20" s="35"/>
      <c r="J20" s="36"/>
    </row>
    <row r="21" spans="1:10" x14ac:dyDescent="0.2">
      <c r="A21" s="25"/>
      <c r="B21" s="94" t="s">
        <v>325</v>
      </c>
      <c r="C21" s="32" t="s">
        <v>545</v>
      </c>
      <c r="D21" s="32"/>
      <c r="E21" s="32"/>
      <c r="F21" s="32"/>
      <c r="G21" s="32"/>
      <c r="H21" s="32"/>
      <c r="I21" s="32"/>
      <c r="J21" s="33"/>
    </row>
    <row r="22" spans="1:10" x14ac:dyDescent="0.2">
      <c r="A22" s="25"/>
      <c r="B22" s="10" t="s">
        <v>327</v>
      </c>
      <c r="C22" s="35" t="s">
        <v>223</v>
      </c>
      <c r="D22" s="35"/>
      <c r="E22" s="35"/>
      <c r="F22" s="35"/>
      <c r="G22" s="35"/>
      <c r="H22" s="35"/>
      <c r="I22" s="35"/>
      <c r="J22" s="36"/>
    </row>
    <row r="23" spans="1:10" x14ac:dyDescent="0.2">
      <c r="A23" s="25"/>
      <c r="B23" s="10" t="s">
        <v>328</v>
      </c>
      <c r="C23" s="35" t="s">
        <v>546</v>
      </c>
      <c r="D23" s="35"/>
      <c r="E23" s="35"/>
      <c r="F23" s="35"/>
      <c r="G23" s="35"/>
      <c r="H23" s="35"/>
      <c r="I23" s="35"/>
      <c r="J23" s="36"/>
    </row>
    <row r="24" spans="1:10" x14ac:dyDescent="0.2">
      <c r="A24" s="25"/>
      <c r="B24" s="10" t="s">
        <v>329</v>
      </c>
      <c r="C24" s="35" t="s">
        <v>547</v>
      </c>
      <c r="D24" s="35"/>
      <c r="E24" s="35"/>
      <c r="F24" s="35"/>
      <c r="G24" s="35"/>
      <c r="H24" s="35"/>
      <c r="I24" s="35"/>
      <c r="J24" s="36"/>
    </row>
    <row r="25" spans="1:10" x14ac:dyDescent="0.2">
      <c r="A25" s="25"/>
      <c r="B25" s="13" t="s">
        <v>330</v>
      </c>
      <c r="C25" s="62" t="s">
        <v>548</v>
      </c>
      <c r="D25" s="62"/>
      <c r="E25" s="62"/>
      <c r="F25" s="62"/>
      <c r="G25" s="62"/>
      <c r="H25" s="62"/>
      <c r="I25" s="62"/>
      <c r="J25" s="9"/>
    </row>
    <row r="26" spans="1:10" x14ac:dyDescent="0.2">
      <c r="A26" s="25"/>
      <c r="B26" s="25"/>
      <c r="C26" s="25"/>
      <c r="D26" s="25"/>
      <c r="E26" s="25"/>
      <c r="F26" s="25"/>
      <c r="G26" s="25"/>
      <c r="H26" s="25"/>
      <c r="I26" s="25"/>
    </row>
    <row r="27" spans="1:10" x14ac:dyDescent="0.2">
      <c r="A27" s="25"/>
      <c r="B27" s="25"/>
      <c r="C27" s="25"/>
      <c r="D27" s="25"/>
      <c r="E27" s="25"/>
      <c r="F27" s="25"/>
      <c r="G27" s="25"/>
      <c r="H27" s="25"/>
      <c r="I27" s="25"/>
    </row>
    <row r="28" spans="1:10" x14ac:dyDescent="0.2">
      <c r="A28" s="25"/>
      <c r="B28" s="25"/>
      <c r="C28" s="25"/>
      <c r="D28" s="25"/>
      <c r="E28" s="25"/>
      <c r="F28" s="25"/>
      <c r="G28" s="25"/>
      <c r="H28" s="25"/>
      <c r="I28" s="25"/>
    </row>
    <row r="29" spans="1:10" x14ac:dyDescent="0.2">
      <c r="A29" s="25"/>
      <c r="B29" s="25"/>
      <c r="C29" s="25"/>
      <c r="D29" s="25"/>
      <c r="E29" s="25"/>
      <c r="F29" s="25"/>
      <c r="G29" s="25"/>
      <c r="H29" s="25"/>
      <c r="I29" s="25"/>
      <c r="J29" s="25"/>
    </row>
    <row r="30" spans="1:10" x14ac:dyDescent="0.2">
      <c r="A30" s="25"/>
      <c r="B30" s="25"/>
      <c r="C30" s="25"/>
      <c r="D30" s="25"/>
      <c r="E30" s="25"/>
      <c r="F30" s="25"/>
      <c r="G30" s="25"/>
      <c r="H30" s="25"/>
      <c r="I30" s="25"/>
      <c r="J30" s="25"/>
    </row>
    <row r="31" spans="1:10" x14ac:dyDescent="0.2">
      <c r="A31" s="25"/>
      <c r="B31" s="25"/>
      <c r="C31" s="25"/>
      <c r="D31" s="25"/>
      <c r="E31" s="25"/>
      <c r="F31" s="25"/>
      <c r="G31" s="25"/>
      <c r="H31" s="25"/>
      <c r="I31" s="25"/>
      <c r="J31" s="25"/>
    </row>
    <row r="32" spans="1:10" x14ac:dyDescent="0.2">
      <c r="A32" s="25"/>
      <c r="B32" s="25"/>
      <c r="C32" s="25"/>
      <c r="D32" s="25"/>
      <c r="E32" s="25"/>
      <c r="F32" s="25"/>
      <c r="G32" s="25"/>
      <c r="H32" s="25"/>
      <c r="I32" s="25"/>
      <c r="J32" s="25"/>
    </row>
    <row r="33" spans="1:10" x14ac:dyDescent="0.2">
      <c r="A33" s="25"/>
      <c r="B33" s="25"/>
      <c r="C33" s="25"/>
      <c r="D33" s="25"/>
      <c r="E33" s="25"/>
      <c r="F33" s="25"/>
      <c r="G33" s="25"/>
      <c r="H33" s="25"/>
      <c r="I33" s="25"/>
      <c r="J33" s="25"/>
    </row>
    <row r="34" spans="1:10" x14ac:dyDescent="0.2">
      <c r="A34" s="25"/>
      <c r="B34" s="25"/>
      <c r="C34" s="25"/>
      <c r="D34" s="25"/>
      <c r="E34" s="25"/>
      <c r="F34" s="25"/>
      <c r="G34" s="25"/>
      <c r="H34" s="25"/>
      <c r="I34" s="25"/>
      <c r="J34" s="25"/>
    </row>
    <row r="35" spans="1:10" x14ac:dyDescent="0.2">
      <c r="A35" s="25"/>
      <c r="B35" s="25"/>
      <c r="C35" s="25"/>
      <c r="D35" s="25"/>
      <c r="E35" s="25"/>
      <c r="F35" s="25"/>
      <c r="G35" s="25"/>
      <c r="H35" s="25"/>
      <c r="I35" s="25"/>
      <c r="J35" s="25"/>
    </row>
  </sheetData>
  <mergeCells count="6">
    <mergeCell ref="C12:J12"/>
    <mergeCell ref="C14:J14"/>
    <mergeCell ref="B3:J5"/>
    <mergeCell ref="C6:J6"/>
    <mergeCell ref="C8:J8"/>
    <mergeCell ref="C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2"/>
  <sheetViews>
    <sheetView showGridLines="0" view="pageLayout" zoomScaleNormal="100" workbookViewId="0"/>
  </sheetViews>
  <sheetFormatPr defaultRowHeight="15" x14ac:dyDescent="0.2"/>
  <cols>
    <col min="1" max="1" width="4.5703125" style="1" customWidth="1"/>
    <col min="2" max="2" width="4" style="1" customWidth="1"/>
    <col min="3" max="5" width="9.140625" style="1"/>
    <col min="6" max="6" width="10.42578125" style="1" customWidth="1"/>
    <col min="7" max="8" width="10.5703125" style="1" customWidth="1"/>
    <col min="9" max="16384" width="9.140625" style="1"/>
  </cols>
  <sheetData>
    <row r="1" spans="1:10" ht="15.75" x14ac:dyDescent="0.25">
      <c r="A1" s="19" t="s">
        <v>388</v>
      </c>
    </row>
    <row r="2" spans="1:10" x14ac:dyDescent="0.2">
      <c r="B2" s="25"/>
      <c r="C2" s="25"/>
      <c r="D2" s="25"/>
      <c r="E2" s="25"/>
      <c r="F2" s="25"/>
      <c r="G2" s="25"/>
      <c r="H2" s="25"/>
      <c r="I2" s="25"/>
      <c r="J2" s="25"/>
    </row>
    <row r="3" spans="1:10" ht="15" customHeight="1" x14ac:dyDescent="0.2">
      <c r="B3" s="775" t="s">
        <v>647</v>
      </c>
      <c r="C3" s="775"/>
      <c r="D3" s="775"/>
      <c r="E3" s="775"/>
      <c r="F3" s="775"/>
      <c r="G3" s="775"/>
      <c r="H3" s="775"/>
      <c r="I3" s="775"/>
      <c r="J3" s="775"/>
    </row>
    <row r="4" spans="1:10" ht="15" customHeight="1" x14ac:dyDescent="0.2">
      <c r="A4" s="25"/>
      <c r="B4" s="775"/>
      <c r="C4" s="775"/>
      <c r="D4" s="775"/>
      <c r="E4" s="775"/>
      <c r="F4" s="775"/>
      <c r="G4" s="775"/>
      <c r="H4" s="775"/>
      <c r="I4" s="775"/>
      <c r="J4" s="775"/>
    </row>
    <row r="5" spans="1:10" x14ac:dyDescent="0.2">
      <c r="A5" s="25"/>
      <c r="B5" s="25"/>
      <c r="C5" s="25"/>
      <c r="D5" s="25"/>
      <c r="E5" s="25"/>
      <c r="F5" s="25"/>
      <c r="G5" s="25"/>
      <c r="H5" s="25"/>
      <c r="I5" s="25"/>
      <c r="J5" s="25"/>
    </row>
    <row r="6" spans="1:10" ht="15.75" x14ac:dyDescent="0.2">
      <c r="A6" s="27" t="s">
        <v>324</v>
      </c>
      <c r="B6" s="25"/>
      <c r="C6" s="25"/>
      <c r="D6" s="25"/>
      <c r="E6" s="25"/>
      <c r="F6" s="25"/>
      <c r="G6" s="25"/>
      <c r="H6" s="25"/>
      <c r="I6" s="25"/>
      <c r="J6" s="25"/>
    </row>
    <row r="7" spans="1:10" ht="15" customHeight="1" x14ac:dyDescent="0.2">
      <c r="A7" s="25"/>
      <c r="B7" s="25"/>
      <c r="C7" s="25"/>
      <c r="D7" s="25"/>
      <c r="E7" s="25"/>
      <c r="F7" s="25"/>
      <c r="G7" s="25"/>
      <c r="H7" s="25"/>
      <c r="I7" s="25"/>
      <c r="J7" s="25"/>
    </row>
    <row r="8" spans="1:10" ht="15" customHeight="1" x14ac:dyDescent="0.2">
      <c r="A8" s="25"/>
      <c r="B8" s="3" t="s">
        <v>325</v>
      </c>
      <c r="C8" s="30" t="s">
        <v>208</v>
      </c>
      <c r="D8" s="30"/>
      <c r="E8" s="30"/>
      <c r="F8" s="30"/>
      <c r="G8" s="30"/>
      <c r="H8" s="30"/>
      <c r="I8" s="30"/>
      <c r="J8" s="31"/>
    </row>
    <row r="9" spans="1:10" x14ac:dyDescent="0.2">
      <c r="A9" s="25"/>
      <c r="B9" s="10" t="s">
        <v>327</v>
      </c>
      <c r="C9" s="35" t="s">
        <v>549</v>
      </c>
      <c r="D9" s="35"/>
      <c r="E9" s="35"/>
      <c r="F9" s="35"/>
      <c r="G9" s="35"/>
      <c r="H9" s="35"/>
      <c r="I9" s="35"/>
      <c r="J9" s="36"/>
    </row>
    <row r="10" spans="1:10" x14ac:dyDescent="0.2">
      <c r="A10" s="25"/>
      <c r="B10" s="10" t="s">
        <v>328</v>
      </c>
      <c r="C10" s="35" t="s">
        <v>550</v>
      </c>
      <c r="D10" s="35"/>
      <c r="E10" s="35"/>
      <c r="F10" s="35"/>
      <c r="G10" s="35"/>
      <c r="H10" s="35"/>
      <c r="I10" s="35"/>
      <c r="J10" s="36"/>
    </row>
    <row r="11" spans="1:10" x14ac:dyDescent="0.2">
      <c r="A11" s="25"/>
      <c r="B11" s="10" t="s">
        <v>329</v>
      </c>
      <c r="C11" s="35" t="s">
        <v>551</v>
      </c>
      <c r="D11" s="35"/>
      <c r="E11" s="35"/>
      <c r="F11" s="35"/>
      <c r="G11" s="35"/>
      <c r="H11" s="35"/>
      <c r="I11" s="35"/>
      <c r="J11" s="36"/>
    </row>
    <row r="12" spans="1:10" x14ac:dyDescent="0.2">
      <c r="A12" s="25"/>
      <c r="B12" s="10" t="s">
        <v>330</v>
      </c>
      <c r="C12" s="35" t="s">
        <v>552</v>
      </c>
      <c r="D12" s="35"/>
      <c r="E12" s="35"/>
      <c r="F12" s="35"/>
      <c r="G12" s="35"/>
      <c r="H12" s="35"/>
      <c r="I12" s="35"/>
      <c r="J12" s="12"/>
    </row>
    <row r="13" spans="1:10" x14ac:dyDescent="0.2">
      <c r="A13" s="25"/>
      <c r="B13" s="10" t="s">
        <v>331</v>
      </c>
      <c r="C13" s="35" t="s">
        <v>553</v>
      </c>
      <c r="D13" s="35"/>
      <c r="E13" s="35"/>
      <c r="F13" s="35"/>
      <c r="G13" s="35"/>
      <c r="H13" s="35"/>
      <c r="I13" s="35"/>
      <c r="J13" s="12"/>
    </row>
    <row r="14" spans="1:10" x14ac:dyDescent="0.2">
      <c r="A14" s="25"/>
      <c r="B14" s="10" t="s">
        <v>332</v>
      </c>
      <c r="C14" s="35" t="s">
        <v>554</v>
      </c>
      <c r="D14" s="35"/>
      <c r="E14" s="35"/>
      <c r="F14" s="35"/>
      <c r="G14" s="35"/>
      <c r="H14" s="35"/>
      <c r="I14" s="35"/>
      <c r="J14" s="12"/>
    </row>
    <row r="15" spans="1:10" x14ac:dyDescent="0.2">
      <c r="A15" s="25"/>
      <c r="B15" s="13" t="s">
        <v>333</v>
      </c>
      <c r="C15" s="85" t="s">
        <v>555</v>
      </c>
      <c r="D15" s="85"/>
      <c r="E15" s="85"/>
      <c r="F15" s="85"/>
      <c r="G15" s="85"/>
      <c r="H15" s="85"/>
      <c r="I15" s="85"/>
      <c r="J15" s="15"/>
    </row>
    <row r="16" spans="1:10" x14ac:dyDescent="0.2">
      <c r="B16" s="25"/>
      <c r="C16" s="25"/>
      <c r="D16" s="25"/>
      <c r="E16" s="25"/>
      <c r="F16" s="25"/>
      <c r="G16" s="25"/>
      <c r="H16" s="25"/>
      <c r="I16" s="25"/>
      <c r="J16" s="25"/>
    </row>
    <row r="17" spans="1:10" x14ac:dyDescent="0.2">
      <c r="A17" s="25"/>
      <c r="B17" s="25"/>
      <c r="C17" s="25"/>
      <c r="D17" s="25"/>
      <c r="E17" s="25"/>
      <c r="F17" s="25"/>
      <c r="G17" s="25"/>
      <c r="H17" s="25"/>
      <c r="I17" s="25"/>
      <c r="J17" s="25"/>
    </row>
    <row r="18" spans="1:10" x14ac:dyDescent="0.2">
      <c r="A18" s="25"/>
    </row>
    <row r="19" spans="1:10" x14ac:dyDescent="0.2">
      <c r="A19" s="25"/>
    </row>
    <row r="20" spans="1:10" x14ac:dyDescent="0.2">
      <c r="A20" s="25"/>
    </row>
    <row r="21" spans="1:10" x14ac:dyDescent="0.2">
      <c r="A21" s="25"/>
    </row>
    <row r="22" spans="1:10" x14ac:dyDescent="0.2">
      <c r="A22" s="25"/>
    </row>
    <row r="23" spans="1:10" x14ac:dyDescent="0.2">
      <c r="A23" s="25"/>
      <c r="B23" s="25"/>
      <c r="C23" s="25"/>
      <c r="D23" s="25"/>
      <c r="E23" s="25"/>
      <c r="F23" s="25"/>
      <c r="G23" s="25"/>
      <c r="H23" s="25"/>
      <c r="I23" s="25"/>
    </row>
    <row r="24" spans="1:10" x14ac:dyDescent="0.2">
      <c r="A24" s="25"/>
      <c r="B24" s="25"/>
      <c r="C24" s="25"/>
      <c r="D24" s="25"/>
      <c r="E24" s="25"/>
      <c r="F24" s="25"/>
      <c r="G24" s="25"/>
      <c r="H24" s="25"/>
      <c r="I24" s="25"/>
    </row>
    <row r="25" spans="1:10" x14ac:dyDescent="0.2">
      <c r="A25" s="25"/>
      <c r="B25" s="25"/>
      <c r="C25" s="25"/>
      <c r="D25" s="25"/>
      <c r="E25" s="25"/>
      <c r="F25" s="25"/>
      <c r="G25" s="25"/>
      <c r="H25" s="25"/>
      <c r="I25" s="25"/>
    </row>
    <row r="26" spans="1:10" x14ac:dyDescent="0.2">
      <c r="A26" s="25"/>
      <c r="B26" s="25"/>
      <c r="C26" s="25"/>
      <c r="D26" s="25"/>
      <c r="E26" s="25"/>
      <c r="F26" s="25"/>
      <c r="G26" s="25"/>
      <c r="H26" s="25"/>
      <c r="I26" s="25"/>
      <c r="J26" s="25"/>
    </row>
    <row r="27" spans="1:10" x14ac:dyDescent="0.2">
      <c r="A27" s="25"/>
      <c r="B27" s="25"/>
      <c r="C27" s="25"/>
      <c r="D27" s="25"/>
      <c r="E27" s="25"/>
      <c r="F27" s="25"/>
      <c r="G27" s="25"/>
      <c r="H27" s="25"/>
      <c r="I27" s="25"/>
      <c r="J27" s="25"/>
    </row>
    <row r="28" spans="1:10" x14ac:dyDescent="0.2">
      <c r="A28" s="25"/>
      <c r="B28" s="25"/>
      <c r="C28" s="25"/>
      <c r="D28" s="25"/>
      <c r="E28" s="25"/>
      <c r="F28" s="25"/>
      <c r="G28" s="25"/>
      <c r="H28" s="25"/>
      <c r="I28" s="25"/>
      <c r="J28" s="25"/>
    </row>
    <row r="29" spans="1:10" x14ac:dyDescent="0.2">
      <c r="A29" s="25"/>
      <c r="B29" s="25"/>
      <c r="C29" s="25"/>
      <c r="D29" s="25"/>
      <c r="E29" s="25"/>
      <c r="F29" s="25"/>
      <c r="G29" s="25"/>
      <c r="H29" s="25"/>
      <c r="I29" s="25"/>
      <c r="J29" s="25"/>
    </row>
    <row r="30" spans="1:10" x14ac:dyDescent="0.2">
      <c r="A30" s="25"/>
      <c r="B30" s="25"/>
      <c r="C30" s="25"/>
      <c r="D30" s="25"/>
      <c r="E30" s="25"/>
      <c r="F30" s="25"/>
      <c r="G30" s="25"/>
      <c r="H30" s="25"/>
      <c r="I30" s="25"/>
      <c r="J30" s="25"/>
    </row>
    <row r="31" spans="1:10" x14ac:dyDescent="0.2">
      <c r="A31" s="25"/>
      <c r="B31" s="25"/>
      <c r="C31" s="25"/>
      <c r="D31" s="25"/>
      <c r="E31" s="25"/>
      <c r="F31" s="25"/>
      <c r="G31" s="25"/>
      <c r="H31" s="25"/>
      <c r="I31" s="25"/>
      <c r="J31" s="25"/>
    </row>
    <row r="32" spans="1:10" x14ac:dyDescent="0.2">
      <c r="A32" s="25"/>
      <c r="B32" s="25"/>
      <c r="C32" s="25"/>
      <c r="D32" s="25"/>
      <c r="E32" s="25"/>
      <c r="F32" s="25"/>
      <c r="G32" s="25"/>
      <c r="H32" s="25"/>
      <c r="I32" s="25"/>
      <c r="J32" s="25"/>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4"/>
  <sheetViews>
    <sheetView showGridLines="0" view="pageLayout" zoomScaleNormal="100" workbookViewId="0"/>
  </sheetViews>
  <sheetFormatPr defaultRowHeight="15" x14ac:dyDescent="0.2"/>
  <cols>
    <col min="1" max="1" width="4.5703125" style="1" customWidth="1"/>
    <col min="2" max="2" width="4" style="1" customWidth="1"/>
    <col min="3" max="5" width="9.140625" style="1"/>
    <col min="6" max="6" width="10.42578125" style="1" customWidth="1"/>
    <col min="7" max="8" width="10.5703125" style="1" customWidth="1"/>
    <col min="9" max="16384" width="9.140625" style="1"/>
  </cols>
  <sheetData>
    <row r="1" spans="1:10" ht="15.75" x14ac:dyDescent="0.25">
      <c r="A1" s="19" t="s">
        <v>389</v>
      </c>
    </row>
    <row r="2" spans="1:10" x14ac:dyDescent="0.2">
      <c r="B2" s="25"/>
      <c r="C2" s="25"/>
      <c r="D2" s="25"/>
      <c r="E2" s="25"/>
      <c r="F2" s="25"/>
      <c r="G2" s="25"/>
      <c r="H2" s="25"/>
      <c r="I2" s="25"/>
      <c r="J2" s="25"/>
    </row>
    <row r="3" spans="1:10" ht="15" customHeight="1" x14ac:dyDescent="0.2">
      <c r="B3" s="775" t="s">
        <v>648</v>
      </c>
      <c r="C3" s="775"/>
      <c r="D3" s="775"/>
      <c r="E3" s="775"/>
      <c r="F3" s="775"/>
      <c r="G3" s="775"/>
      <c r="H3" s="775"/>
      <c r="I3" s="775"/>
      <c r="J3" s="775"/>
    </row>
    <row r="4" spans="1:10" ht="15" customHeight="1" x14ac:dyDescent="0.2">
      <c r="A4" s="25"/>
      <c r="B4" s="775"/>
      <c r="C4" s="775"/>
      <c r="D4" s="775"/>
      <c r="E4" s="775"/>
      <c r="F4" s="775"/>
      <c r="G4" s="775"/>
      <c r="H4" s="775"/>
      <c r="I4" s="775"/>
      <c r="J4" s="775"/>
    </row>
    <row r="5" spans="1:10" x14ac:dyDescent="0.2">
      <c r="A5" s="25"/>
      <c r="B5" s="25"/>
      <c r="C5" s="25"/>
      <c r="D5" s="25"/>
      <c r="E5" s="25"/>
      <c r="F5" s="25"/>
      <c r="G5" s="25"/>
      <c r="H5" s="25"/>
      <c r="I5" s="25"/>
      <c r="J5" s="25"/>
    </row>
    <row r="6" spans="1:10" ht="15.75" x14ac:dyDescent="0.2">
      <c r="A6" s="27" t="s">
        <v>324</v>
      </c>
      <c r="B6" s="25"/>
      <c r="C6" s="25"/>
      <c r="D6" s="25"/>
      <c r="E6" s="25"/>
      <c r="F6" s="25"/>
      <c r="G6" s="25"/>
      <c r="H6" s="25"/>
      <c r="I6" s="25"/>
      <c r="J6" s="25"/>
    </row>
    <row r="7" spans="1:10" ht="15" customHeight="1" x14ac:dyDescent="0.2">
      <c r="A7" s="25"/>
      <c r="B7" s="25"/>
      <c r="C7" s="25"/>
      <c r="D7" s="25"/>
      <c r="E7" s="25"/>
      <c r="F7" s="25"/>
      <c r="G7" s="25"/>
      <c r="H7" s="25"/>
      <c r="I7" s="25"/>
      <c r="J7" s="25"/>
    </row>
    <row r="8" spans="1:10" ht="15" customHeight="1" x14ac:dyDescent="0.2">
      <c r="A8" s="25"/>
      <c r="B8" s="3" t="s">
        <v>325</v>
      </c>
      <c r="C8" s="30" t="s">
        <v>208</v>
      </c>
      <c r="D8" s="30"/>
      <c r="E8" s="30"/>
      <c r="F8" s="30"/>
      <c r="G8" s="30"/>
      <c r="H8" s="30"/>
      <c r="I8" s="30"/>
      <c r="J8" s="31"/>
    </row>
    <row r="9" spans="1:10" x14ac:dyDescent="0.2">
      <c r="A9" s="25"/>
      <c r="B9" s="10" t="s">
        <v>327</v>
      </c>
      <c r="C9" s="35" t="s">
        <v>556</v>
      </c>
      <c r="D9" s="35"/>
      <c r="E9" s="35"/>
      <c r="F9" s="35"/>
      <c r="G9" s="35"/>
      <c r="H9" s="35"/>
      <c r="I9" s="35"/>
      <c r="J9" s="36"/>
    </row>
    <row r="10" spans="1:10" x14ac:dyDescent="0.2">
      <c r="A10" s="25"/>
      <c r="B10" s="10" t="s">
        <v>328</v>
      </c>
      <c r="C10" s="35" t="s">
        <v>552</v>
      </c>
      <c r="D10" s="35"/>
      <c r="E10" s="35"/>
      <c r="F10" s="35"/>
      <c r="G10" s="35"/>
      <c r="H10" s="35"/>
      <c r="I10" s="35"/>
      <c r="J10" s="36"/>
    </row>
    <row r="11" spans="1:10" x14ac:dyDescent="0.2">
      <c r="A11" s="25"/>
      <c r="B11" s="10" t="s">
        <v>329</v>
      </c>
      <c r="C11" s="35" t="s">
        <v>557</v>
      </c>
      <c r="D11" s="35"/>
      <c r="E11" s="35"/>
      <c r="F11" s="35"/>
      <c r="G11" s="35"/>
      <c r="H11" s="35"/>
      <c r="I11" s="35"/>
      <c r="J11" s="36"/>
    </row>
    <row r="12" spans="1:10" x14ac:dyDescent="0.2">
      <c r="A12" s="25"/>
      <c r="B12" s="10" t="s">
        <v>330</v>
      </c>
      <c r="C12" s="35" t="s">
        <v>484</v>
      </c>
      <c r="D12" s="35"/>
      <c r="E12" s="35"/>
      <c r="F12" s="35"/>
      <c r="G12" s="35"/>
      <c r="H12" s="35"/>
      <c r="I12" s="35"/>
      <c r="J12" s="12"/>
    </row>
    <row r="13" spans="1:10" x14ac:dyDescent="0.2">
      <c r="A13" s="25"/>
      <c r="B13" s="10" t="s">
        <v>331</v>
      </c>
      <c r="C13" s="35" t="s">
        <v>558</v>
      </c>
      <c r="D13" s="35"/>
      <c r="E13" s="35"/>
      <c r="F13" s="35"/>
      <c r="G13" s="35"/>
      <c r="H13" s="35"/>
      <c r="I13" s="35"/>
      <c r="J13" s="12"/>
    </row>
    <row r="14" spans="1:10" x14ac:dyDescent="0.2">
      <c r="A14" s="25"/>
      <c r="B14" s="10" t="s">
        <v>332</v>
      </c>
      <c r="C14" s="35" t="s">
        <v>559</v>
      </c>
      <c r="D14" s="35"/>
      <c r="E14" s="35"/>
      <c r="F14" s="35"/>
      <c r="G14" s="35"/>
      <c r="H14" s="35"/>
      <c r="I14" s="35"/>
      <c r="J14" s="12"/>
    </row>
    <row r="15" spans="1:10" x14ac:dyDescent="0.2">
      <c r="A15" s="25"/>
      <c r="B15" s="96" t="s">
        <v>333</v>
      </c>
      <c r="C15" s="86" t="s">
        <v>560</v>
      </c>
      <c r="D15" s="86"/>
      <c r="E15" s="86"/>
      <c r="F15" s="86"/>
      <c r="G15" s="86"/>
      <c r="H15" s="86"/>
      <c r="I15" s="86"/>
      <c r="J15" s="83"/>
    </row>
    <row r="16" spans="1:10" x14ac:dyDescent="0.2">
      <c r="A16" s="25"/>
      <c r="B16" s="96" t="s">
        <v>358</v>
      </c>
      <c r="C16" s="86" t="s">
        <v>207</v>
      </c>
      <c r="D16" s="86"/>
      <c r="E16" s="86"/>
      <c r="F16" s="86"/>
      <c r="G16" s="86"/>
      <c r="H16" s="86"/>
      <c r="I16" s="86"/>
      <c r="J16" s="83"/>
    </row>
    <row r="17" spans="1:10" x14ac:dyDescent="0.2">
      <c r="A17" s="25"/>
      <c r="B17" s="13" t="s">
        <v>359</v>
      </c>
      <c r="C17" s="85" t="s">
        <v>485</v>
      </c>
      <c r="D17" s="85"/>
      <c r="E17" s="85"/>
      <c r="F17" s="85"/>
      <c r="G17" s="85"/>
      <c r="H17" s="85"/>
      <c r="I17" s="85"/>
      <c r="J17" s="15"/>
    </row>
    <row r="18" spans="1:10" x14ac:dyDescent="0.2">
      <c r="B18" s="25"/>
      <c r="C18" s="25"/>
      <c r="D18" s="25"/>
      <c r="E18" s="25"/>
      <c r="F18" s="25"/>
      <c r="G18" s="25"/>
      <c r="H18" s="25"/>
      <c r="I18" s="25"/>
      <c r="J18" s="25"/>
    </row>
    <row r="19" spans="1:10" x14ac:dyDescent="0.2">
      <c r="A19" s="25"/>
      <c r="B19" s="25"/>
      <c r="C19" s="25"/>
      <c r="D19" s="25"/>
      <c r="E19" s="25"/>
      <c r="F19" s="25"/>
      <c r="G19" s="25"/>
      <c r="H19" s="25"/>
      <c r="I19" s="25"/>
      <c r="J19" s="25"/>
    </row>
    <row r="20" spans="1:10" x14ac:dyDescent="0.2">
      <c r="A20" s="25"/>
    </row>
    <row r="21" spans="1:10" x14ac:dyDescent="0.2">
      <c r="A21" s="25"/>
    </row>
    <row r="22" spans="1:10" x14ac:dyDescent="0.2">
      <c r="A22" s="25"/>
    </row>
    <row r="23" spans="1:10" x14ac:dyDescent="0.2">
      <c r="A23" s="25"/>
    </row>
    <row r="24" spans="1:10" x14ac:dyDescent="0.2">
      <c r="A24" s="25"/>
    </row>
    <row r="25" spans="1:10" x14ac:dyDescent="0.2">
      <c r="A25" s="25"/>
      <c r="B25" s="25"/>
      <c r="C25" s="25"/>
      <c r="D25" s="25"/>
      <c r="E25" s="25"/>
      <c r="F25" s="25"/>
      <c r="G25" s="25"/>
      <c r="H25" s="25"/>
      <c r="I25" s="25"/>
    </row>
    <row r="26" spans="1:10" x14ac:dyDescent="0.2">
      <c r="A26" s="25"/>
      <c r="B26" s="25"/>
      <c r="C26" s="25"/>
      <c r="D26" s="25"/>
      <c r="E26" s="25"/>
      <c r="F26" s="25"/>
      <c r="G26" s="25"/>
      <c r="H26" s="25"/>
      <c r="I26" s="25"/>
    </row>
    <row r="27" spans="1:10" x14ac:dyDescent="0.2">
      <c r="A27" s="25"/>
      <c r="B27" s="25"/>
      <c r="C27" s="25"/>
      <c r="D27" s="25"/>
      <c r="E27" s="25"/>
      <c r="F27" s="25"/>
      <c r="G27" s="25"/>
      <c r="H27" s="25"/>
      <c r="I27" s="25"/>
    </row>
    <row r="28" spans="1:10" x14ac:dyDescent="0.2">
      <c r="A28" s="25"/>
      <c r="B28" s="25"/>
      <c r="C28" s="25"/>
      <c r="D28" s="25"/>
      <c r="E28" s="25"/>
      <c r="F28" s="25"/>
      <c r="G28" s="25"/>
      <c r="H28" s="25"/>
      <c r="I28" s="25"/>
      <c r="J28" s="25"/>
    </row>
    <row r="29" spans="1:10" x14ac:dyDescent="0.2">
      <c r="A29" s="25"/>
      <c r="B29" s="25"/>
      <c r="C29" s="25"/>
      <c r="D29" s="25"/>
      <c r="E29" s="25"/>
      <c r="F29" s="25"/>
      <c r="G29" s="25"/>
      <c r="H29" s="25"/>
      <c r="I29" s="25"/>
      <c r="J29" s="25"/>
    </row>
    <row r="30" spans="1:10" x14ac:dyDescent="0.2">
      <c r="A30" s="25"/>
      <c r="B30" s="25"/>
      <c r="C30" s="25"/>
      <c r="D30" s="25"/>
      <c r="E30" s="25"/>
      <c r="F30" s="25"/>
      <c r="G30" s="25"/>
      <c r="H30" s="25"/>
      <c r="I30" s="25"/>
      <c r="J30" s="25"/>
    </row>
    <row r="31" spans="1:10" x14ac:dyDescent="0.2">
      <c r="A31" s="25"/>
      <c r="B31" s="25"/>
      <c r="C31" s="25"/>
      <c r="D31" s="25"/>
      <c r="E31" s="25"/>
      <c r="F31" s="25"/>
      <c r="G31" s="25"/>
      <c r="H31" s="25"/>
      <c r="I31" s="25"/>
      <c r="J31" s="25"/>
    </row>
    <row r="32" spans="1:10" x14ac:dyDescent="0.2">
      <c r="A32" s="25"/>
      <c r="B32" s="25"/>
      <c r="C32" s="25"/>
      <c r="D32" s="25"/>
      <c r="E32" s="25"/>
      <c r="F32" s="25"/>
      <c r="G32" s="25"/>
      <c r="H32" s="25"/>
      <c r="I32" s="25"/>
      <c r="J32" s="25"/>
    </row>
    <row r="33" spans="1:10" x14ac:dyDescent="0.2">
      <c r="A33" s="25"/>
      <c r="B33" s="25"/>
      <c r="C33" s="25"/>
      <c r="D33" s="25"/>
      <c r="E33" s="25"/>
      <c r="F33" s="25"/>
      <c r="G33" s="25"/>
      <c r="H33" s="25"/>
      <c r="I33" s="25"/>
      <c r="J33" s="25"/>
    </row>
    <row r="34" spans="1:10" x14ac:dyDescent="0.2">
      <c r="A34" s="25"/>
      <c r="B34" s="25"/>
      <c r="C34" s="25"/>
      <c r="D34" s="25"/>
      <c r="E34" s="25"/>
      <c r="F34" s="25"/>
      <c r="G34" s="25"/>
      <c r="H34" s="25"/>
      <c r="I34" s="25"/>
      <c r="J34" s="25"/>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5"/>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322</v>
      </c>
    </row>
    <row r="3" spans="1:10" ht="15" customHeight="1" x14ac:dyDescent="0.2">
      <c r="B3" s="775" t="s">
        <v>446</v>
      </c>
      <c r="C3" s="775"/>
      <c r="D3" s="775"/>
      <c r="E3" s="775"/>
      <c r="F3" s="775"/>
      <c r="G3" s="775"/>
      <c r="H3" s="775"/>
      <c r="I3" s="775"/>
      <c r="J3" s="775"/>
    </row>
    <row r="4" spans="1:10" x14ac:dyDescent="0.2">
      <c r="B4" s="775"/>
      <c r="C4" s="775"/>
      <c r="D4" s="775"/>
      <c r="E4" s="775"/>
      <c r="F4" s="775"/>
      <c r="G4" s="775"/>
      <c r="H4" s="775"/>
      <c r="I4" s="775"/>
      <c r="J4" s="775"/>
    </row>
    <row r="6" spans="1:10" ht="15.75" x14ac:dyDescent="0.25">
      <c r="A6" s="19" t="s">
        <v>324</v>
      </c>
    </row>
    <row r="8" spans="1:10" x14ac:dyDescent="0.2">
      <c r="B8" s="3" t="s">
        <v>325</v>
      </c>
      <c r="C8" s="5" t="s">
        <v>459</v>
      </c>
    </row>
    <row r="9" spans="1:10" x14ac:dyDescent="0.2">
      <c r="B9" s="10" t="s">
        <v>327</v>
      </c>
      <c r="C9" s="12" t="s">
        <v>459</v>
      </c>
    </row>
    <row r="10" spans="1:10" x14ac:dyDescent="0.2">
      <c r="B10" s="10" t="s">
        <v>328</v>
      </c>
      <c r="C10" s="12" t="s">
        <v>459</v>
      </c>
    </row>
    <row r="11" spans="1:10" x14ac:dyDescent="0.2">
      <c r="B11" s="10" t="s">
        <v>329</v>
      </c>
      <c r="C11" s="12" t="s">
        <v>460</v>
      </c>
    </row>
    <row r="12" spans="1:10" x14ac:dyDescent="0.2">
      <c r="B12" s="10" t="s">
        <v>330</v>
      </c>
      <c r="C12" s="12" t="s">
        <v>460</v>
      </c>
    </row>
    <row r="13" spans="1:10" x14ac:dyDescent="0.2">
      <c r="B13" s="10" t="s">
        <v>331</v>
      </c>
      <c r="C13" s="12" t="s">
        <v>459</v>
      </c>
    </row>
    <row r="14" spans="1:10" x14ac:dyDescent="0.2">
      <c r="B14" s="10" t="s">
        <v>332</v>
      </c>
      <c r="C14" s="12" t="s">
        <v>460</v>
      </c>
    </row>
    <row r="15" spans="1:10" x14ac:dyDescent="0.2">
      <c r="B15" s="7" t="s">
        <v>333</v>
      </c>
      <c r="C15" s="9" t="s">
        <v>459</v>
      </c>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2"/>
  <sheetViews>
    <sheetView showGridLines="0" view="pageLayout" zoomScaleNormal="100" workbookViewId="0"/>
  </sheetViews>
  <sheetFormatPr defaultRowHeight="15" x14ac:dyDescent="0.2"/>
  <cols>
    <col min="1" max="1" width="4.5703125" style="1" customWidth="1"/>
    <col min="2" max="2" width="4" style="1" customWidth="1"/>
    <col min="3" max="5" width="9.140625" style="1"/>
    <col min="6" max="6" width="10.42578125" style="1" customWidth="1"/>
    <col min="7" max="8" width="10.5703125" style="1" customWidth="1"/>
    <col min="9" max="16384" width="9.140625" style="1"/>
  </cols>
  <sheetData>
    <row r="1" spans="1:10" ht="15.75" x14ac:dyDescent="0.25">
      <c r="A1" s="19" t="s">
        <v>390</v>
      </c>
    </row>
    <row r="2" spans="1:10" x14ac:dyDescent="0.2">
      <c r="B2" s="25"/>
      <c r="C2" s="25"/>
      <c r="D2" s="25"/>
      <c r="E2" s="25"/>
      <c r="F2" s="25"/>
      <c r="G2" s="25"/>
      <c r="H2" s="25"/>
      <c r="I2" s="25"/>
      <c r="J2" s="25"/>
    </row>
    <row r="3" spans="1:10" ht="15" customHeight="1" x14ac:dyDescent="0.2">
      <c r="B3" s="775" t="s">
        <v>391</v>
      </c>
      <c r="C3" s="775"/>
      <c r="D3" s="775"/>
      <c r="E3" s="775"/>
      <c r="F3" s="775"/>
      <c r="G3" s="775"/>
      <c r="H3" s="775"/>
      <c r="I3" s="775"/>
      <c r="J3" s="775"/>
    </row>
    <row r="4" spans="1:10" ht="15" customHeight="1" x14ac:dyDescent="0.2">
      <c r="A4" s="25"/>
      <c r="B4" s="84"/>
      <c r="C4" s="84"/>
      <c r="D4" s="84"/>
      <c r="E4" s="84"/>
      <c r="F4" s="84"/>
      <c r="G4" s="84"/>
      <c r="H4" s="84"/>
      <c r="I4" s="84"/>
      <c r="J4" s="84"/>
    </row>
    <row r="5" spans="1:10" ht="15.75" x14ac:dyDescent="0.2">
      <c r="A5" s="27" t="s">
        <v>324</v>
      </c>
      <c r="B5" s="25"/>
      <c r="C5" s="25"/>
      <c r="D5" s="25"/>
      <c r="E5" s="25"/>
      <c r="F5" s="25"/>
      <c r="G5" s="25"/>
      <c r="H5" s="25"/>
      <c r="I5" s="25"/>
      <c r="J5" s="25"/>
    </row>
    <row r="6" spans="1:10" ht="15" customHeight="1" x14ac:dyDescent="0.2">
      <c r="A6" s="25"/>
      <c r="B6" s="25"/>
      <c r="C6" s="25"/>
      <c r="D6" s="25"/>
      <c r="E6" s="25"/>
      <c r="F6" s="25"/>
      <c r="G6" s="25"/>
      <c r="H6" s="25"/>
      <c r="I6" s="25"/>
      <c r="J6" s="25"/>
    </row>
    <row r="7" spans="1:10" ht="15" customHeight="1" x14ac:dyDescent="0.2">
      <c r="A7" s="25"/>
      <c r="B7" s="3" t="s">
        <v>561</v>
      </c>
      <c r="C7" s="30"/>
      <c r="D7" s="30"/>
      <c r="E7" s="30"/>
      <c r="F7" s="30"/>
      <c r="G7" s="30"/>
      <c r="H7" s="30"/>
      <c r="I7" s="30"/>
      <c r="J7" s="31"/>
    </row>
    <row r="8" spans="1:10" x14ac:dyDescent="0.2">
      <c r="A8" s="25"/>
      <c r="B8" s="98" t="s">
        <v>276</v>
      </c>
      <c r="C8" s="35" t="s">
        <v>224</v>
      </c>
      <c r="D8" s="35"/>
      <c r="E8" s="35"/>
      <c r="F8" s="35"/>
      <c r="G8" s="35"/>
      <c r="H8" s="35"/>
      <c r="I8" s="35"/>
      <c r="J8" s="36"/>
    </row>
    <row r="9" spans="1:10" x14ac:dyDescent="0.2">
      <c r="A9" s="25"/>
      <c r="B9" s="98" t="s">
        <v>278</v>
      </c>
      <c r="C9" s="35" t="s">
        <v>562</v>
      </c>
      <c r="D9" s="35"/>
      <c r="E9" s="35"/>
      <c r="F9" s="35"/>
      <c r="G9" s="35"/>
      <c r="H9" s="35"/>
      <c r="I9" s="35"/>
      <c r="J9" s="36"/>
    </row>
    <row r="10" spans="1:10" x14ac:dyDescent="0.2">
      <c r="A10" s="25"/>
      <c r="B10" s="98" t="s">
        <v>280</v>
      </c>
      <c r="C10" s="35" t="s">
        <v>563</v>
      </c>
      <c r="D10" s="35"/>
      <c r="E10" s="35"/>
      <c r="F10" s="35"/>
      <c r="G10" s="35"/>
      <c r="H10" s="35"/>
      <c r="I10" s="35"/>
      <c r="J10" s="36"/>
    </row>
    <row r="11" spans="1:10" x14ac:dyDescent="0.2">
      <c r="A11" s="25"/>
      <c r="B11" s="98" t="s">
        <v>283</v>
      </c>
      <c r="C11" s="35" t="s">
        <v>564</v>
      </c>
      <c r="D11" s="35"/>
      <c r="E11" s="35"/>
      <c r="F11" s="35"/>
      <c r="G11" s="35"/>
      <c r="H11" s="35"/>
      <c r="I11" s="35"/>
      <c r="J11" s="12"/>
    </row>
    <row r="12" spans="1:10" x14ac:dyDescent="0.2">
      <c r="A12" s="25"/>
      <c r="B12" s="98" t="s">
        <v>286</v>
      </c>
      <c r="C12" s="35" t="s">
        <v>565</v>
      </c>
      <c r="D12" s="35"/>
      <c r="E12" s="35"/>
      <c r="F12" s="35"/>
      <c r="G12" s="35"/>
      <c r="H12" s="35"/>
      <c r="I12" s="35"/>
      <c r="J12" s="12"/>
    </row>
    <row r="13" spans="1:10" x14ac:dyDescent="0.2">
      <c r="A13" s="25"/>
      <c r="B13" s="98" t="s">
        <v>288</v>
      </c>
      <c r="C13" s="35" t="s">
        <v>566</v>
      </c>
      <c r="D13" s="35"/>
      <c r="E13" s="35"/>
      <c r="F13" s="35"/>
      <c r="G13" s="35"/>
      <c r="H13" s="35"/>
      <c r="I13" s="35"/>
      <c r="J13" s="12"/>
    </row>
    <row r="14" spans="1:10" x14ac:dyDescent="0.2">
      <c r="A14" s="25"/>
      <c r="B14" s="102" t="s">
        <v>292</v>
      </c>
      <c r="C14" s="86" t="s">
        <v>567</v>
      </c>
      <c r="D14" s="86"/>
      <c r="E14" s="86"/>
      <c r="F14" s="86"/>
      <c r="G14" s="86"/>
      <c r="H14" s="86"/>
      <c r="I14" s="86"/>
      <c r="J14" s="83"/>
    </row>
    <row r="15" spans="1:10" x14ac:dyDescent="0.2">
      <c r="A15" s="25"/>
      <c r="B15" s="99" t="s">
        <v>295</v>
      </c>
      <c r="C15" s="85" t="s">
        <v>568</v>
      </c>
      <c r="D15" s="85"/>
      <c r="E15" s="85"/>
      <c r="F15" s="85"/>
      <c r="G15" s="85"/>
      <c r="H15" s="85"/>
      <c r="I15" s="85"/>
      <c r="J15" s="15"/>
    </row>
    <row r="16" spans="1:10" x14ac:dyDescent="0.2">
      <c r="B16" s="25"/>
      <c r="C16" s="25"/>
      <c r="D16" s="25"/>
      <c r="E16" s="25"/>
      <c r="F16" s="25"/>
      <c r="G16" s="25"/>
      <c r="H16" s="25"/>
      <c r="I16" s="25"/>
      <c r="J16" s="25"/>
    </row>
    <row r="17" spans="1:10" x14ac:dyDescent="0.2">
      <c r="A17" s="25"/>
      <c r="B17" s="25"/>
      <c r="C17" s="25"/>
      <c r="D17" s="25"/>
      <c r="E17" s="25"/>
      <c r="F17" s="25"/>
      <c r="G17" s="25"/>
      <c r="H17" s="25"/>
      <c r="I17" s="25"/>
      <c r="J17" s="25"/>
    </row>
    <row r="18" spans="1:10" x14ac:dyDescent="0.2">
      <c r="A18" s="25"/>
    </row>
    <row r="19" spans="1:10" x14ac:dyDescent="0.2">
      <c r="A19" s="25"/>
    </row>
    <row r="20" spans="1:10" x14ac:dyDescent="0.2">
      <c r="A20" s="25"/>
    </row>
    <row r="21" spans="1:10" x14ac:dyDescent="0.2">
      <c r="A21" s="25"/>
    </row>
    <row r="22" spans="1:10" x14ac:dyDescent="0.2">
      <c r="A22" s="25"/>
    </row>
    <row r="23" spans="1:10" x14ac:dyDescent="0.2">
      <c r="A23" s="25"/>
      <c r="B23" s="25"/>
      <c r="C23" s="25"/>
      <c r="D23" s="25"/>
      <c r="E23" s="25"/>
      <c r="F23" s="25"/>
      <c r="G23" s="25"/>
      <c r="H23" s="25"/>
      <c r="I23" s="25"/>
    </row>
    <row r="24" spans="1:10" x14ac:dyDescent="0.2">
      <c r="A24" s="25"/>
      <c r="B24" s="25"/>
      <c r="C24" s="25"/>
      <c r="D24" s="25"/>
      <c r="E24" s="25"/>
      <c r="F24" s="25"/>
      <c r="G24" s="25"/>
      <c r="H24" s="25"/>
      <c r="I24" s="25"/>
    </row>
    <row r="25" spans="1:10" x14ac:dyDescent="0.2">
      <c r="A25" s="25"/>
      <c r="B25" s="25"/>
      <c r="C25" s="25"/>
      <c r="D25" s="25"/>
      <c r="E25" s="25"/>
      <c r="F25" s="25"/>
      <c r="G25" s="25"/>
      <c r="H25" s="25"/>
      <c r="I25" s="25"/>
    </row>
    <row r="26" spans="1:10" x14ac:dyDescent="0.2">
      <c r="A26" s="25"/>
      <c r="B26" s="25"/>
      <c r="C26" s="25"/>
      <c r="D26" s="25"/>
      <c r="E26" s="25"/>
      <c r="F26" s="25"/>
      <c r="G26" s="25"/>
      <c r="H26" s="25"/>
      <c r="I26" s="25"/>
      <c r="J26" s="25"/>
    </row>
    <row r="27" spans="1:10" x14ac:dyDescent="0.2">
      <c r="A27" s="25"/>
      <c r="B27" s="25"/>
      <c r="C27" s="25"/>
      <c r="D27" s="25"/>
      <c r="E27" s="25"/>
      <c r="F27" s="25"/>
      <c r="G27" s="25"/>
      <c r="H27" s="25"/>
      <c r="I27" s="25"/>
      <c r="J27" s="25"/>
    </row>
    <row r="28" spans="1:10" x14ac:dyDescent="0.2">
      <c r="A28" s="25"/>
      <c r="B28" s="25"/>
      <c r="C28" s="25"/>
      <c r="D28" s="25"/>
      <c r="E28" s="25"/>
      <c r="F28" s="25"/>
      <c r="G28" s="25"/>
      <c r="H28" s="25"/>
      <c r="I28" s="25"/>
      <c r="J28" s="25"/>
    </row>
    <row r="29" spans="1:10" x14ac:dyDescent="0.2">
      <c r="A29" s="25"/>
      <c r="B29" s="25"/>
      <c r="C29" s="25"/>
      <c r="D29" s="25"/>
      <c r="E29" s="25"/>
      <c r="F29" s="25"/>
      <c r="G29" s="25"/>
      <c r="H29" s="25"/>
      <c r="I29" s="25"/>
      <c r="J29" s="25"/>
    </row>
    <row r="30" spans="1:10" x14ac:dyDescent="0.2">
      <c r="A30" s="25"/>
      <c r="B30" s="25"/>
      <c r="C30" s="25"/>
      <c r="D30" s="25"/>
      <c r="E30" s="25"/>
      <c r="F30" s="25"/>
      <c r="G30" s="25"/>
      <c r="H30" s="25"/>
      <c r="I30" s="25"/>
      <c r="J30" s="25"/>
    </row>
    <row r="31" spans="1:10" x14ac:dyDescent="0.2">
      <c r="A31" s="25"/>
      <c r="B31" s="25"/>
      <c r="C31" s="25"/>
      <c r="D31" s="25"/>
      <c r="E31" s="25"/>
      <c r="F31" s="25"/>
      <c r="G31" s="25"/>
      <c r="H31" s="25"/>
      <c r="I31" s="25"/>
      <c r="J31" s="25"/>
    </row>
    <row r="32" spans="1:10" x14ac:dyDescent="0.2">
      <c r="A32" s="25"/>
      <c r="B32" s="25"/>
      <c r="C32" s="25"/>
      <c r="D32" s="25"/>
      <c r="E32" s="25"/>
      <c r="F32" s="25"/>
      <c r="G32" s="25"/>
      <c r="H32" s="25"/>
      <c r="I32" s="25"/>
      <c r="J32" s="25"/>
    </row>
  </sheetData>
  <mergeCells count="1">
    <mergeCell ref="B3:J3"/>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V27"/>
  <sheetViews>
    <sheetView showGridLines="0" view="pageLayout" zoomScaleNormal="100" workbookViewId="0"/>
  </sheetViews>
  <sheetFormatPr defaultRowHeight="15" x14ac:dyDescent="0.2"/>
  <cols>
    <col min="1" max="1" width="4.5703125" style="1" customWidth="1"/>
    <col min="2" max="2" width="0.140625" style="1" customWidth="1"/>
    <col min="3" max="3" width="7" style="1" customWidth="1"/>
    <col min="4" max="4" width="10.28515625" style="1" customWidth="1"/>
    <col min="5" max="5" width="1.85546875" style="184" customWidth="1"/>
    <col min="6" max="6" width="9.28515625" style="1" customWidth="1"/>
    <col min="7" max="7" width="1.85546875" style="184" customWidth="1"/>
    <col min="8" max="8" width="9.7109375" style="1" customWidth="1"/>
    <col min="9" max="9" width="1.85546875" style="184" customWidth="1"/>
    <col min="10" max="10" width="10.5703125" style="1" customWidth="1"/>
    <col min="11" max="11" width="1.85546875" style="184" customWidth="1"/>
    <col min="12" max="12" width="11.42578125" style="1" customWidth="1"/>
    <col min="13" max="13" width="1.85546875" style="1" customWidth="1"/>
    <col min="14" max="14" width="10" style="1" customWidth="1"/>
    <col min="15" max="15" width="1.85546875" style="184" customWidth="1"/>
    <col min="16" max="16" width="9" style="1" customWidth="1"/>
    <col min="17" max="17" width="1.85546875" style="184" customWidth="1"/>
    <col min="18" max="18" width="9.85546875" style="1" customWidth="1"/>
    <col min="19" max="19" width="1.85546875" style="184" customWidth="1"/>
    <col min="20" max="20" width="9" style="1" customWidth="1"/>
    <col min="21" max="21" width="1.85546875" style="184" customWidth="1"/>
    <col min="22" max="22" width="8.85546875" style="1" customWidth="1"/>
    <col min="23" max="23" width="0.5703125" style="1" customWidth="1"/>
    <col min="24" max="16384" width="9.140625" style="1"/>
  </cols>
  <sheetData>
    <row r="1" spans="1:22" ht="15.75" x14ac:dyDescent="0.25">
      <c r="A1" s="19" t="s">
        <v>392</v>
      </c>
    </row>
    <row r="2" spans="1:22" x14ac:dyDescent="0.2">
      <c r="B2" s="25"/>
      <c r="C2" s="25"/>
      <c r="D2" s="25"/>
      <c r="E2" s="186"/>
      <c r="F2" s="25"/>
      <c r="G2" s="186"/>
      <c r="H2" s="25"/>
      <c r="I2" s="186"/>
      <c r="J2" s="25"/>
      <c r="K2" s="186"/>
      <c r="L2" s="25"/>
      <c r="M2" s="25"/>
      <c r="N2" s="25"/>
      <c r="O2" s="186"/>
      <c r="P2" s="25"/>
      <c r="Q2" s="186"/>
    </row>
    <row r="3" spans="1:22" ht="15" customHeight="1" x14ac:dyDescent="0.2">
      <c r="B3" s="775" t="s">
        <v>649</v>
      </c>
      <c r="C3" s="775"/>
      <c r="D3" s="775"/>
      <c r="E3" s="775"/>
      <c r="F3" s="775"/>
      <c r="G3" s="775"/>
      <c r="H3" s="775"/>
      <c r="I3" s="775"/>
      <c r="J3" s="775"/>
      <c r="K3" s="775"/>
      <c r="L3" s="775"/>
      <c r="M3" s="775"/>
      <c r="N3" s="775"/>
      <c r="O3" s="775"/>
      <c r="P3" s="775"/>
      <c r="Q3" s="775"/>
      <c r="R3" s="775"/>
      <c r="S3" s="775"/>
      <c r="T3" s="775"/>
      <c r="U3" s="187"/>
    </row>
    <row r="4" spans="1:22" ht="15" customHeight="1" x14ac:dyDescent="0.2">
      <c r="A4" s="25"/>
      <c r="B4" s="775"/>
      <c r="C4" s="775"/>
      <c r="D4" s="775"/>
      <c r="E4" s="775"/>
      <c r="F4" s="775"/>
      <c r="G4" s="775"/>
      <c r="H4" s="775"/>
      <c r="I4" s="775"/>
      <c r="J4" s="775"/>
      <c r="K4" s="775"/>
      <c r="L4" s="775"/>
      <c r="M4" s="775"/>
      <c r="N4" s="775"/>
      <c r="O4" s="775"/>
      <c r="P4" s="775"/>
      <c r="Q4" s="775"/>
      <c r="R4" s="775"/>
      <c r="S4" s="775"/>
      <c r="T4" s="775"/>
      <c r="U4" s="187"/>
    </row>
    <row r="5" spans="1:22" ht="15.75" x14ac:dyDescent="0.2">
      <c r="A5" s="27" t="s">
        <v>324</v>
      </c>
      <c r="B5" s="25"/>
      <c r="C5" s="25"/>
      <c r="D5" s="25"/>
      <c r="E5" s="186"/>
      <c r="F5" s="25"/>
      <c r="G5" s="186"/>
      <c r="H5" s="25"/>
      <c r="I5" s="186"/>
      <c r="J5" s="25"/>
      <c r="K5" s="186"/>
      <c r="L5" s="25"/>
      <c r="M5" s="25"/>
      <c r="N5" s="25"/>
      <c r="O5" s="186"/>
      <c r="P5" s="25"/>
      <c r="Q5" s="186"/>
    </row>
    <row r="6" spans="1:22" ht="15" customHeight="1" x14ac:dyDescent="0.2">
      <c r="A6" s="25"/>
      <c r="B6" s="25"/>
      <c r="C6" s="25"/>
      <c r="D6" s="25"/>
      <c r="E6" s="186"/>
      <c r="F6" s="25"/>
      <c r="G6" s="186"/>
      <c r="H6" s="25"/>
      <c r="I6" s="186"/>
      <c r="J6" s="25"/>
      <c r="K6" s="186"/>
      <c r="L6" s="25"/>
      <c r="M6" s="25"/>
      <c r="N6" s="25"/>
      <c r="O6" s="186"/>
      <c r="P6" s="25"/>
      <c r="Q6" s="186"/>
    </row>
    <row r="7" spans="1:22" ht="15" customHeight="1" x14ac:dyDescent="0.2">
      <c r="A7" s="25"/>
      <c r="C7" s="649"/>
      <c r="D7" s="836" t="s">
        <v>349</v>
      </c>
      <c r="E7" s="837"/>
      <c r="F7" s="837"/>
      <c r="G7" s="837"/>
      <c r="H7" s="837"/>
      <c r="I7" s="650" t="s">
        <v>472</v>
      </c>
      <c r="J7" s="651" t="s">
        <v>350</v>
      </c>
      <c r="K7" s="650" t="s">
        <v>473</v>
      </c>
      <c r="L7" s="837" t="s">
        <v>351</v>
      </c>
      <c r="M7" s="837"/>
      <c r="N7" s="837"/>
      <c r="O7" s="837"/>
      <c r="P7" s="837"/>
      <c r="Q7" s="837"/>
      <c r="R7" s="837"/>
      <c r="S7" s="837"/>
      <c r="T7" s="837"/>
      <c r="U7" s="837"/>
      <c r="V7" s="838"/>
    </row>
    <row r="8" spans="1:22" ht="15" customHeight="1" x14ac:dyDescent="0.2">
      <c r="A8" s="25"/>
      <c r="C8" s="652"/>
      <c r="D8" s="653"/>
      <c r="E8" s="654"/>
      <c r="F8" s="654"/>
      <c r="G8" s="654"/>
      <c r="H8" s="654"/>
      <c r="I8" s="654"/>
      <c r="J8" s="655"/>
      <c r="K8" s="654"/>
      <c r="L8" s="843" t="s">
        <v>588</v>
      </c>
      <c r="M8" s="656"/>
      <c r="N8" s="839" t="s">
        <v>212</v>
      </c>
      <c r="O8" s="839"/>
      <c r="P8" s="839"/>
      <c r="Q8" s="839"/>
      <c r="R8" s="839"/>
      <c r="S8" s="839"/>
      <c r="T8" s="839"/>
      <c r="U8" s="839"/>
      <c r="V8" s="840"/>
    </row>
    <row r="9" spans="1:22" ht="33" customHeight="1" x14ac:dyDescent="0.2">
      <c r="A9" s="25"/>
      <c r="C9" s="657"/>
      <c r="D9" s="658"/>
      <c r="E9" s="659"/>
      <c r="F9" s="659"/>
      <c r="G9" s="659"/>
      <c r="H9" s="659"/>
      <c r="I9" s="659"/>
      <c r="J9" s="660"/>
      <c r="K9" s="659"/>
      <c r="L9" s="844"/>
      <c r="M9" s="661" t="s">
        <v>473</v>
      </c>
      <c r="N9" s="841"/>
      <c r="O9" s="841"/>
      <c r="P9" s="841"/>
      <c r="Q9" s="841"/>
      <c r="R9" s="841"/>
      <c r="S9" s="841"/>
      <c r="T9" s="841"/>
      <c r="U9" s="841"/>
      <c r="V9" s="842"/>
    </row>
    <row r="10" spans="1:22" x14ac:dyDescent="0.2">
      <c r="A10" s="25"/>
      <c r="C10" s="828" t="s">
        <v>569</v>
      </c>
      <c r="D10" s="830" t="s">
        <v>503</v>
      </c>
      <c r="E10" s="832" t="s">
        <v>473</v>
      </c>
      <c r="F10" s="834" t="s">
        <v>573</v>
      </c>
      <c r="G10" s="832" t="s">
        <v>473</v>
      </c>
      <c r="H10" s="834" t="s">
        <v>574</v>
      </c>
      <c r="I10" s="832" t="s">
        <v>472</v>
      </c>
      <c r="J10" s="834" t="s">
        <v>508</v>
      </c>
      <c r="K10" s="832" t="s">
        <v>473</v>
      </c>
      <c r="L10" s="847" t="s">
        <v>225</v>
      </c>
      <c r="M10" s="849" t="s">
        <v>478</v>
      </c>
      <c r="N10" s="834" t="s">
        <v>204</v>
      </c>
      <c r="O10" s="832" t="s">
        <v>473</v>
      </c>
      <c r="P10" s="834" t="s">
        <v>494</v>
      </c>
      <c r="Q10" s="832" t="s">
        <v>478</v>
      </c>
      <c r="R10" s="834" t="s">
        <v>496</v>
      </c>
      <c r="S10" s="832" t="s">
        <v>478</v>
      </c>
      <c r="T10" s="834" t="s">
        <v>497</v>
      </c>
      <c r="U10" s="832" t="s">
        <v>478</v>
      </c>
      <c r="V10" s="845" t="s">
        <v>501</v>
      </c>
    </row>
    <row r="11" spans="1:22" x14ac:dyDescent="0.2">
      <c r="A11" s="25"/>
      <c r="C11" s="829"/>
      <c r="D11" s="831"/>
      <c r="E11" s="833"/>
      <c r="F11" s="835"/>
      <c r="G11" s="833"/>
      <c r="H11" s="835"/>
      <c r="I11" s="833"/>
      <c r="J11" s="835"/>
      <c r="K11" s="833"/>
      <c r="L11" s="848"/>
      <c r="M11" s="833"/>
      <c r="N11" s="835"/>
      <c r="O11" s="833"/>
      <c r="P11" s="835"/>
      <c r="Q11" s="833"/>
      <c r="R11" s="835"/>
      <c r="S11" s="833"/>
      <c r="T11" s="835"/>
      <c r="U11" s="833"/>
      <c r="V11" s="846"/>
    </row>
    <row r="12" spans="1:22" x14ac:dyDescent="0.2">
      <c r="A12" s="25"/>
      <c r="C12" s="657"/>
      <c r="D12" s="662"/>
      <c r="E12" s="663"/>
      <c r="F12" s="664"/>
      <c r="G12" s="663"/>
      <c r="H12" s="664"/>
      <c r="I12" s="663"/>
      <c r="J12" s="664"/>
      <c r="K12" s="663"/>
      <c r="L12" s="664"/>
      <c r="M12" s="664"/>
      <c r="N12" s="664"/>
      <c r="O12" s="663"/>
      <c r="P12" s="664"/>
      <c r="Q12" s="663"/>
      <c r="R12" s="664"/>
      <c r="S12" s="663"/>
      <c r="T12" s="664"/>
      <c r="U12" s="663"/>
      <c r="V12" s="665"/>
    </row>
    <row r="13" spans="1:22" x14ac:dyDescent="0.2">
      <c r="A13" s="25"/>
      <c r="C13" s="666">
        <v>38899</v>
      </c>
      <c r="D13" s="667">
        <v>65000</v>
      </c>
      <c r="E13" s="668"/>
      <c r="F13" s="669"/>
      <c r="G13" s="668"/>
      <c r="H13" s="669"/>
      <c r="I13" s="668"/>
      <c r="J13" s="669"/>
      <c r="K13" s="668"/>
      <c r="L13" s="670">
        <v>65000</v>
      </c>
      <c r="M13" s="671"/>
      <c r="N13" s="671"/>
      <c r="O13" s="672"/>
      <c r="P13" s="673"/>
      <c r="Q13" s="672"/>
      <c r="R13" s="671"/>
      <c r="S13" s="672"/>
      <c r="T13" s="671"/>
      <c r="U13" s="672"/>
      <c r="V13" s="674"/>
    </row>
    <row r="14" spans="1:22" x14ac:dyDescent="0.2">
      <c r="A14" s="25"/>
      <c r="C14" s="675" t="s">
        <v>570</v>
      </c>
      <c r="D14" s="676">
        <f>+D13</f>
        <v>65000</v>
      </c>
      <c r="E14" s="672"/>
      <c r="F14" s="673"/>
      <c r="G14" s="672"/>
      <c r="H14" s="673"/>
      <c r="I14" s="672" t="s">
        <v>472</v>
      </c>
      <c r="J14" s="673" t="s">
        <v>575</v>
      </c>
      <c r="K14" s="672" t="s">
        <v>473</v>
      </c>
      <c r="L14" s="677">
        <f>+L13</f>
        <v>65000</v>
      </c>
      <c r="M14" s="671"/>
      <c r="N14" s="671"/>
      <c r="O14" s="672"/>
      <c r="P14" s="673"/>
      <c r="Q14" s="672"/>
      <c r="R14" s="671"/>
      <c r="S14" s="672"/>
      <c r="T14" s="671"/>
      <c r="U14" s="672"/>
      <c r="V14" s="674"/>
    </row>
    <row r="15" spans="1:22" x14ac:dyDescent="0.2">
      <c r="A15" s="25"/>
      <c r="C15" s="675">
        <v>9</v>
      </c>
      <c r="D15" s="667">
        <v>-52000</v>
      </c>
      <c r="E15" s="668"/>
      <c r="F15" s="669"/>
      <c r="G15" s="668"/>
      <c r="H15" s="670">
        <v>52000</v>
      </c>
      <c r="I15" s="668" t="s">
        <v>472</v>
      </c>
      <c r="J15" s="669"/>
      <c r="K15" s="668"/>
      <c r="L15" s="670" t="s">
        <v>571</v>
      </c>
      <c r="M15" s="671"/>
      <c r="N15" s="671"/>
      <c r="O15" s="672"/>
      <c r="P15" s="673"/>
      <c r="Q15" s="672"/>
      <c r="R15" s="671"/>
      <c r="S15" s="672"/>
      <c r="T15" s="671"/>
      <c r="U15" s="672"/>
      <c r="V15" s="674"/>
    </row>
    <row r="16" spans="1:22" x14ac:dyDescent="0.2">
      <c r="A16" s="25"/>
      <c r="C16" s="675" t="s">
        <v>570</v>
      </c>
      <c r="D16" s="676">
        <f>+D14+D15</f>
        <v>13000</v>
      </c>
      <c r="E16" s="678"/>
      <c r="F16" s="679"/>
      <c r="G16" s="678" t="s">
        <v>473</v>
      </c>
      <c r="H16" s="677">
        <f>+H15</f>
        <v>52000</v>
      </c>
      <c r="I16" s="678" t="s">
        <v>472</v>
      </c>
      <c r="J16" s="679"/>
      <c r="K16" s="678" t="s">
        <v>473</v>
      </c>
      <c r="L16" s="677">
        <f>+L14</f>
        <v>65000</v>
      </c>
      <c r="M16" s="671"/>
      <c r="N16" s="671"/>
      <c r="O16" s="672"/>
      <c r="P16" s="673"/>
      <c r="Q16" s="672"/>
      <c r="R16" s="671"/>
      <c r="S16" s="672"/>
      <c r="T16" s="671"/>
      <c r="U16" s="672"/>
      <c r="V16" s="674"/>
    </row>
    <row r="17" spans="1:22" x14ac:dyDescent="0.2">
      <c r="A17" s="25"/>
      <c r="C17" s="675">
        <v>12</v>
      </c>
      <c r="D17" s="667" t="s">
        <v>571</v>
      </c>
      <c r="E17" s="668" t="s">
        <v>473</v>
      </c>
      <c r="F17" s="670">
        <v>1600</v>
      </c>
      <c r="G17" s="668"/>
      <c r="H17" s="669" t="s">
        <v>571</v>
      </c>
      <c r="I17" s="668" t="s">
        <v>472</v>
      </c>
      <c r="J17" s="670">
        <v>1600</v>
      </c>
      <c r="K17" s="668"/>
      <c r="L17" s="670" t="s">
        <v>571</v>
      </c>
      <c r="M17" s="671"/>
      <c r="N17" s="671"/>
      <c r="O17" s="672"/>
      <c r="P17" s="673"/>
      <c r="Q17" s="672"/>
      <c r="R17" s="671"/>
      <c r="S17" s="672"/>
      <c r="T17" s="671"/>
      <c r="U17" s="672"/>
      <c r="V17" s="674"/>
    </row>
    <row r="18" spans="1:22" x14ac:dyDescent="0.2">
      <c r="C18" s="675" t="s">
        <v>570</v>
      </c>
      <c r="D18" s="676">
        <f>+D16</f>
        <v>13000</v>
      </c>
      <c r="E18" s="678" t="s">
        <v>473</v>
      </c>
      <c r="F18" s="677">
        <f>+F17</f>
        <v>1600</v>
      </c>
      <c r="G18" s="678" t="s">
        <v>473</v>
      </c>
      <c r="H18" s="679">
        <f>+H16</f>
        <v>52000</v>
      </c>
      <c r="I18" s="678" t="s">
        <v>472</v>
      </c>
      <c r="J18" s="677">
        <f>+J17</f>
        <v>1600</v>
      </c>
      <c r="K18" s="678" t="s">
        <v>473</v>
      </c>
      <c r="L18" s="677">
        <f>+L16</f>
        <v>65000</v>
      </c>
      <c r="M18" s="671"/>
      <c r="N18" s="671"/>
      <c r="O18" s="672"/>
      <c r="P18" s="673"/>
      <c r="Q18" s="672"/>
      <c r="R18" s="671"/>
      <c r="S18" s="672"/>
      <c r="T18" s="671"/>
      <c r="U18" s="672"/>
      <c r="V18" s="674"/>
    </row>
    <row r="19" spans="1:22" x14ac:dyDescent="0.2">
      <c r="A19" s="25"/>
      <c r="C19" s="675">
        <v>15</v>
      </c>
      <c r="D19" s="680" t="s">
        <v>571</v>
      </c>
      <c r="E19" s="672"/>
      <c r="F19" s="681" t="s">
        <v>576</v>
      </c>
      <c r="G19" s="672"/>
      <c r="H19" s="681" t="s">
        <v>571</v>
      </c>
      <c r="I19" s="672"/>
      <c r="J19" s="681"/>
      <c r="K19" s="672"/>
      <c r="L19" s="681" t="s">
        <v>571</v>
      </c>
      <c r="M19" s="671"/>
      <c r="N19" s="671"/>
      <c r="O19" s="672"/>
      <c r="P19" s="673"/>
      <c r="Q19" s="672"/>
      <c r="R19" s="671"/>
      <c r="S19" s="672"/>
      <c r="T19" s="671"/>
      <c r="U19" s="672"/>
      <c r="V19" s="674"/>
    </row>
    <row r="20" spans="1:22" x14ac:dyDescent="0.2">
      <c r="A20" s="25"/>
      <c r="C20" s="675" t="s">
        <v>570</v>
      </c>
      <c r="D20" s="676">
        <f>+D16</f>
        <v>13000</v>
      </c>
      <c r="E20" s="678" t="s">
        <v>473</v>
      </c>
      <c r="F20" s="677">
        <f>+F18</f>
        <v>1600</v>
      </c>
      <c r="G20" s="678" t="s">
        <v>473</v>
      </c>
      <c r="H20" s="677">
        <f>+H18</f>
        <v>52000</v>
      </c>
      <c r="I20" s="678" t="s">
        <v>472</v>
      </c>
      <c r="J20" s="677">
        <f>+J18</f>
        <v>1600</v>
      </c>
      <c r="K20" s="678" t="s">
        <v>473</v>
      </c>
      <c r="L20" s="677">
        <f>+L18</f>
        <v>65000</v>
      </c>
      <c r="M20" s="671"/>
      <c r="N20" s="671"/>
      <c r="O20" s="672"/>
      <c r="P20" s="673"/>
      <c r="Q20" s="672"/>
      <c r="R20" s="671"/>
      <c r="S20" s="672"/>
      <c r="T20" s="671"/>
      <c r="U20" s="672"/>
      <c r="V20" s="674"/>
    </row>
    <row r="21" spans="1:22" x14ac:dyDescent="0.2">
      <c r="A21" s="25"/>
      <c r="C21" s="675">
        <v>20</v>
      </c>
      <c r="D21" s="667">
        <v>-3150</v>
      </c>
      <c r="E21" s="668"/>
      <c r="F21" s="670" t="s">
        <v>576</v>
      </c>
      <c r="G21" s="668"/>
      <c r="H21" s="670"/>
      <c r="I21" s="668" t="s">
        <v>472</v>
      </c>
      <c r="J21" s="670"/>
      <c r="K21" s="668"/>
      <c r="L21" s="670" t="s">
        <v>571</v>
      </c>
      <c r="M21" s="682"/>
      <c r="N21" s="682"/>
      <c r="O21" s="668"/>
      <c r="P21" s="669"/>
      <c r="Q21" s="668"/>
      <c r="R21" s="670">
        <v>-1500</v>
      </c>
      <c r="S21" s="668"/>
      <c r="T21" s="670">
        <v>-1300</v>
      </c>
      <c r="U21" s="668"/>
      <c r="V21" s="683">
        <v>-350</v>
      </c>
    </row>
    <row r="22" spans="1:22" x14ac:dyDescent="0.2">
      <c r="A22" s="25"/>
      <c r="C22" s="675" t="s">
        <v>570</v>
      </c>
      <c r="D22" s="676">
        <f>+D20+D21</f>
        <v>9850</v>
      </c>
      <c r="E22" s="678" t="s">
        <v>473</v>
      </c>
      <c r="F22" s="677">
        <f>+F20</f>
        <v>1600</v>
      </c>
      <c r="G22" s="678" t="s">
        <v>473</v>
      </c>
      <c r="H22" s="677">
        <f>+H20</f>
        <v>52000</v>
      </c>
      <c r="I22" s="678" t="s">
        <v>472</v>
      </c>
      <c r="J22" s="677">
        <f>+J20</f>
        <v>1600</v>
      </c>
      <c r="K22" s="678" t="s">
        <v>473</v>
      </c>
      <c r="L22" s="677">
        <f>+L20</f>
        <v>65000</v>
      </c>
      <c r="M22" s="684"/>
      <c r="N22" s="684"/>
      <c r="O22" s="678"/>
      <c r="P22" s="679"/>
      <c r="Q22" s="678" t="s">
        <v>478</v>
      </c>
      <c r="R22" s="677">
        <f>-R21</f>
        <v>1500</v>
      </c>
      <c r="S22" s="678" t="s">
        <v>478</v>
      </c>
      <c r="T22" s="677">
        <f>-T21</f>
        <v>1300</v>
      </c>
      <c r="U22" s="678" t="s">
        <v>478</v>
      </c>
      <c r="V22" s="685">
        <f>-V21</f>
        <v>350</v>
      </c>
    </row>
    <row r="23" spans="1:22" x14ac:dyDescent="0.2">
      <c r="A23" s="25"/>
      <c r="C23" s="675">
        <v>31</v>
      </c>
      <c r="D23" s="667">
        <v>8000</v>
      </c>
      <c r="E23" s="668"/>
      <c r="F23" s="670" t="s">
        <v>576</v>
      </c>
      <c r="G23" s="668"/>
      <c r="H23" s="670"/>
      <c r="I23" s="668" t="s">
        <v>472</v>
      </c>
      <c r="J23" s="670"/>
      <c r="K23" s="668"/>
      <c r="L23" s="670" t="s">
        <v>571</v>
      </c>
      <c r="M23" s="682"/>
      <c r="N23" s="682"/>
      <c r="O23" s="668"/>
      <c r="P23" s="670" t="s">
        <v>572</v>
      </c>
      <c r="Q23" s="668"/>
      <c r="R23" s="686" t="s">
        <v>571</v>
      </c>
      <c r="S23" s="678"/>
      <c r="T23" s="686" t="s">
        <v>571</v>
      </c>
      <c r="U23" s="678"/>
      <c r="V23" s="687" t="s">
        <v>571</v>
      </c>
    </row>
    <row r="24" spans="1:22" x14ac:dyDescent="0.2">
      <c r="A24" s="25"/>
      <c r="C24" s="675" t="s">
        <v>570</v>
      </c>
      <c r="D24" s="676">
        <f>+D22+D23</f>
        <v>17850</v>
      </c>
      <c r="E24" s="678" t="s">
        <v>473</v>
      </c>
      <c r="F24" s="677">
        <f>+F22</f>
        <v>1600</v>
      </c>
      <c r="G24" s="678" t="s">
        <v>473</v>
      </c>
      <c r="H24" s="677">
        <f>+H22</f>
        <v>52000</v>
      </c>
      <c r="I24" s="678" t="s">
        <v>472</v>
      </c>
      <c r="J24" s="677">
        <f>+J22</f>
        <v>1600</v>
      </c>
      <c r="K24" s="678" t="s">
        <v>473</v>
      </c>
      <c r="L24" s="677">
        <f>+L22</f>
        <v>65000</v>
      </c>
      <c r="M24" s="684"/>
      <c r="N24" s="684"/>
      <c r="O24" s="678" t="s">
        <v>473</v>
      </c>
      <c r="P24" s="677" t="str">
        <f>+P23</f>
        <v>+8,000</v>
      </c>
      <c r="Q24" s="678" t="s">
        <v>478</v>
      </c>
      <c r="R24" s="677">
        <f>+R22</f>
        <v>1500</v>
      </c>
      <c r="S24" s="678" t="s">
        <v>478</v>
      </c>
      <c r="T24" s="677">
        <f>+T22</f>
        <v>1300</v>
      </c>
      <c r="U24" s="678" t="s">
        <v>478</v>
      </c>
      <c r="V24" s="685">
        <f>+V22</f>
        <v>350</v>
      </c>
    </row>
    <row r="25" spans="1:22" x14ac:dyDescent="0.2">
      <c r="A25" s="25"/>
      <c r="C25" s="688">
        <v>31</v>
      </c>
      <c r="D25" s="689">
        <v>-800</v>
      </c>
      <c r="E25" s="690"/>
      <c r="F25" s="691" t="s">
        <v>571</v>
      </c>
      <c r="G25" s="690"/>
      <c r="H25" s="691" t="s">
        <v>577</v>
      </c>
      <c r="I25" s="690" t="s">
        <v>472</v>
      </c>
      <c r="J25" s="691">
        <v>-800</v>
      </c>
      <c r="K25" s="690"/>
      <c r="L25" s="691" t="s">
        <v>571</v>
      </c>
      <c r="M25" s="692"/>
      <c r="N25" s="692"/>
      <c r="O25" s="690"/>
      <c r="P25" s="691" t="s">
        <v>571</v>
      </c>
      <c r="Q25" s="690"/>
      <c r="R25" s="693" t="s">
        <v>571</v>
      </c>
      <c r="S25" s="694"/>
      <c r="T25" s="693" t="s">
        <v>571</v>
      </c>
      <c r="U25" s="694"/>
      <c r="V25" s="695" t="s">
        <v>571</v>
      </c>
    </row>
    <row r="26" spans="1:22" ht="15.75" thickBot="1" x14ac:dyDescent="0.25">
      <c r="A26" s="25"/>
      <c r="C26" s="696" t="s">
        <v>570</v>
      </c>
      <c r="D26" s="697">
        <f>+D24+D25</f>
        <v>17050</v>
      </c>
      <c r="E26" s="698" t="s">
        <v>473</v>
      </c>
      <c r="F26" s="699">
        <f>+F24</f>
        <v>1600</v>
      </c>
      <c r="G26" s="698" t="s">
        <v>473</v>
      </c>
      <c r="H26" s="699">
        <f>+H24</f>
        <v>52000</v>
      </c>
      <c r="I26" s="698" t="s">
        <v>472</v>
      </c>
      <c r="J26" s="699">
        <f>+J24+J25</f>
        <v>800</v>
      </c>
      <c r="K26" s="698" t="s">
        <v>473</v>
      </c>
      <c r="L26" s="699">
        <f>+L24</f>
        <v>65000</v>
      </c>
      <c r="M26" s="700"/>
      <c r="N26" s="700"/>
      <c r="O26" s="698" t="s">
        <v>473</v>
      </c>
      <c r="P26" s="699" t="str">
        <f>+P24</f>
        <v>+8,000</v>
      </c>
      <c r="Q26" s="698" t="s">
        <v>478</v>
      </c>
      <c r="R26" s="699">
        <f>+R24</f>
        <v>1500</v>
      </c>
      <c r="S26" s="698" t="s">
        <v>478</v>
      </c>
      <c r="T26" s="699">
        <f>+T24</f>
        <v>1300</v>
      </c>
      <c r="U26" s="698" t="s">
        <v>478</v>
      </c>
      <c r="V26" s="701">
        <f>+V22</f>
        <v>350</v>
      </c>
    </row>
    <row r="27" spans="1:22" ht="15.75" thickTop="1" x14ac:dyDescent="0.2">
      <c r="A27" s="25"/>
      <c r="B27" s="25"/>
      <c r="C27" s="25"/>
      <c r="D27" s="25"/>
      <c r="E27" s="186"/>
      <c r="F27" s="25"/>
      <c r="G27" s="186"/>
      <c r="H27" s="25"/>
      <c r="I27" s="186"/>
      <c r="J27" s="25"/>
      <c r="K27" s="186"/>
      <c r="L27" s="25"/>
      <c r="M27" s="25"/>
      <c r="N27" s="25"/>
      <c r="O27" s="186"/>
      <c r="P27" s="25"/>
      <c r="Q27" s="186"/>
    </row>
  </sheetData>
  <mergeCells count="25">
    <mergeCell ref="H10:H11"/>
    <mergeCell ref="I10:I11"/>
    <mergeCell ref="J10:J11"/>
    <mergeCell ref="K10:K11"/>
    <mergeCell ref="T10:T11"/>
    <mergeCell ref="U10:U11"/>
    <mergeCell ref="P10:P11"/>
    <mergeCell ref="Q10:Q11"/>
    <mergeCell ref="N8:V9"/>
    <mergeCell ref="L8:L9"/>
    <mergeCell ref="V10:V11"/>
    <mergeCell ref="L10:L11"/>
    <mergeCell ref="M10:M11"/>
    <mergeCell ref="N10:N11"/>
    <mergeCell ref="O10:O11"/>
    <mergeCell ref="B3:T4"/>
    <mergeCell ref="C10:C11"/>
    <mergeCell ref="D10:D11"/>
    <mergeCell ref="E10:E11"/>
    <mergeCell ref="F10:F11"/>
    <mergeCell ref="G10:G11"/>
    <mergeCell ref="D7:H7"/>
    <mergeCell ref="L7:V7"/>
    <mergeCell ref="R10:R11"/>
    <mergeCell ref="S10:S11"/>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76"/>
  <sheetViews>
    <sheetView showGridLines="0" view="pageLayout" zoomScaleNormal="100" workbookViewId="0"/>
  </sheetViews>
  <sheetFormatPr defaultRowHeight="15" x14ac:dyDescent="0.2"/>
  <cols>
    <col min="1" max="1" width="4.5703125" style="1" customWidth="1"/>
    <col min="2" max="2" width="2.5703125" style="1" customWidth="1"/>
    <col min="3" max="5" width="9.140625" style="1"/>
    <col min="6" max="6" width="10.42578125" style="1" customWidth="1"/>
    <col min="7" max="8" width="10.5703125" style="1" customWidth="1"/>
    <col min="9" max="16384" width="9.140625" style="1"/>
  </cols>
  <sheetData>
    <row r="1" spans="1:10" ht="15.75" x14ac:dyDescent="0.25">
      <c r="A1" s="19" t="s">
        <v>393</v>
      </c>
    </row>
    <row r="2" spans="1:10" x14ac:dyDescent="0.2">
      <c r="B2" s="25"/>
      <c r="C2" s="25"/>
      <c r="D2" s="25"/>
      <c r="E2" s="25"/>
      <c r="F2" s="25"/>
      <c r="G2" s="25"/>
      <c r="H2" s="25"/>
      <c r="I2" s="25"/>
      <c r="J2" s="25"/>
    </row>
    <row r="3" spans="1:10" ht="15" customHeight="1" x14ac:dyDescent="0.2">
      <c r="B3" s="27" t="s">
        <v>347</v>
      </c>
      <c r="C3" s="25"/>
      <c r="D3" s="25"/>
      <c r="E3" s="25"/>
      <c r="F3" s="25"/>
      <c r="G3" s="25"/>
      <c r="H3" s="25"/>
      <c r="I3" s="25"/>
      <c r="J3" s="25"/>
    </row>
    <row r="4" spans="1:10" ht="15" customHeight="1" x14ac:dyDescent="0.2">
      <c r="A4" s="84"/>
      <c r="B4" s="84"/>
      <c r="C4" s="84"/>
      <c r="D4" s="84"/>
      <c r="E4" s="84"/>
      <c r="F4" s="84"/>
      <c r="G4" s="84"/>
      <c r="H4" s="84"/>
      <c r="I4" s="84"/>
      <c r="J4" s="84"/>
    </row>
    <row r="5" spans="1:10" x14ac:dyDescent="0.2">
      <c r="A5" s="84"/>
      <c r="B5" s="87" t="s">
        <v>276</v>
      </c>
      <c r="C5" s="775" t="s">
        <v>266</v>
      </c>
      <c r="D5" s="775"/>
      <c r="E5" s="775"/>
      <c r="F5" s="775"/>
      <c r="G5" s="775"/>
      <c r="H5" s="775"/>
      <c r="I5" s="775"/>
      <c r="J5" s="775"/>
    </row>
    <row r="6" spans="1:10" ht="15" customHeight="1" x14ac:dyDescent="0.2">
      <c r="A6" s="84"/>
      <c r="B6" s="84"/>
      <c r="C6" s="84"/>
      <c r="D6" s="84"/>
      <c r="E6" s="84"/>
      <c r="F6" s="84"/>
      <c r="G6" s="84"/>
      <c r="H6" s="84"/>
      <c r="I6" s="84"/>
      <c r="J6" s="84"/>
    </row>
    <row r="7" spans="1:10" ht="15" customHeight="1" x14ac:dyDescent="0.2">
      <c r="A7" s="84"/>
      <c r="B7" s="87" t="s">
        <v>278</v>
      </c>
      <c r="C7" s="775" t="s">
        <v>394</v>
      </c>
      <c r="D7" s="775"/>
      <c r="E7" s="775"/>
      <c r="F7" s="775"/>
      <c r="G7" s="775"/>
      <c r="H7" s="775"/>
      <c r="I7" s="775"/>
      <c r="J7" s="775"/>
    </row>
    <row r="8" spans="1:10" x14ac:dyDescent="0.2">
      <c r="A8" s="84"/>
      <c r="B8" s="84"/>
      <c r="C8" s="84"/>
      <c r="D8" s="84"/>
      <c r="E8" s="84"/>
      <c r="F8" s="84"/>
      <c r="G8" s="84"/>
      <c r="H8" s="84"/>
      <c r="I8" s="84"/>
      <c r="J8" s="84"/>
    </row>
    <row r="9" spans="1:10" x14ac:dyDescent="0.2">
      <c r="A9" s="84"/>
      <c r="B9" s="87" t="s">
        <v>280</v>
      </c>
      <c r="C9" s="775" t="s">
        <v>395</v>
      </c>
      <c r="D9" s="775"/>
      <c r="E9" s="775"/>
      <c r="F9" s="775"/>
      <c r="G9" s="775"/>
      <c r="H9" s="775"/>
      <c r="I9" s="775"/>
      <c r="J9" s="775"/>
    </row>
    <row r="10" spans="1:10" x14ac:dyDescent="0.2">
      <c r="A10" s="84"/>
      <c r="B10" s="84"/>
      <c r="C10" s="84"/>
      <c r="D10" s="84"/>
      <c r="E10" s="84"/>
      <c r="F10" s="84"/>
      <c r="G10" s="84"/>
      <c r="H10" s="84"/>
      <c r="I10" s="84"/>
      <c r="J10" s="84"/>
    </row>
    <row r="11" spans="1:10" ht="15.75" x14ac:dyDescent="0.2">
      <c r="A11" s="27" t="s">
        <v>324</v>
      </c>
      <c r="B11" s="84"/>
      <c r="C11" s="84"/>
      <c r="D11" s="84"/>
      <c r="E11" s="84"/>
      <c r="F11" s="84"/>
      <c r="G11" s="84"/>
      <c r="H11" s="84"/>
      <c r="I11" s="84"/>
      <c r="J11" s="84"/>
    </row>
    <row r="12" spans="1:10" x14ac:dyDescent="0.2">
      <c r="A12" s="84"/>
      <c r="B12" s="84"/>
      <c r="C12" s="84"/>
      <c r="D12" s="84"/>
      <c r="E12" s="84"/>
      <c r="F12" s="84"/>
      <c r="G12" s="84"/>
      <c r="H12" s="84"/>
      <c r="I12" s="84"/>
      <c r="J12" s="84"/>
    </row>
    <row r="13" spans="1:10" ht="15.75" x14ac:dyDescent="0.2">
      <c r="A13" s="84"/>
      <c r="B13" s="27" t="s">
        <v>352</v>
      </c>
      <c r="C13" s="84"/>
      <c r="D13" s="84"/>
      <c r="E13" s="84"/>
      <c r="F13" s="84"/>
      <c r="G13" s="84"/>
      <c r="H13" s="84"/>
      <c r="I13" s="84"/>
      <c r="J13" s="84"/>
    </row>
    <row r="14" spans="1:10" x14ac:dyDescent="0.2">
      <c r="A14" s="84"/>
      <c r="B14" s="84"/>
      <c r="C14" s="84"/>
      <c r="D14" s="84"/>
      <c r="E14" s="84"/>
      <c r="F14" s="84"/>
      <c r="G14" s="84"/>
      <c r="H14" s="84"/>
      <c r="I14" s="84"/>
      <c r="J14" s="84"/>
    </row>
    <row r="15" spans="1:10" x14ac:dyDescent="0.2">
      <c r="A15" s="84"/>
      <c r="B15" s="88" t="s">
        <v>578</v>
      </c>
      <c r="C15" s="89"/>
      <c r="D15" s="89"/>
      <c r="E15" s="89"/>
      <c r="F15" s="89"/>
      <c r="G15" s="89"/>
      <c r="H15" s="89"/>
      <c r="I15" s="89"/>
      <c r="J15" s="90"/>
    </row>
    <row r="16" spans="1:10" x14ac:dyDescent="0.2">
      <c r="B16" s="69" t="s">
        <v>579</v>
      </c>
      <c r="C16" s="35" t="s">
        <v>226</v>
      </c>
      <c r="D16" s="35"/>
      <c r="E16" s="35"/>
      <c r="F16" s="35"/>
      <c r="G16" s="35"/>
      <c r="H16" s="35"/>
      <c r="I16" s="35"/>
      <c r="J16" s="36"/>
    </row>
    <row r="17" spans="1:10" x14ac:dyDescent="0.2">
      <c r="A17" s="25"/>
      <c r="B17" s="69" t="s">
        <v>580</v>
      </c>
      <c r="C17" s="35"/>
      <c r="D17" s="35"/>
      <c r="E17" s="35"/>
      <c r="F17" s="35"/>
      <c r="G17" s="35"/>
      <c r="H17" s="35"/>
      <c r="I17" s="35"/>
      <c r="J17" s="36"/>
    </row>
    <row r="18" spans="1:10" x14ac:dyDescent="0.2">
      <c r="A18" s="25"/>
      <c r="B18" s="69" t="s">
        <v>581</v>
      </c>
      <c r="C18" s="35"/>
      <c r="D18" s="35"/>
      <c r="E18" s="35"/>
      <c r="F18" s="35"/>
      <c r="G18" s="35"/>
      <c r="H18" s="35"/>
      <c r="I18" s="35"/>
      <c r="J18" s="36"/>
    </row>
    <row r="19" spans="1:10" x14ac:dyDescent="0.2">
      <c r="A19" s="25"/>
      <c r="B19" s="7"/>
      <c r="C19" s="8"/>
      <c r="D19" s="8"/>
      <c r="E19" s="8"/>
      <c r="F19" s="8"/>
      <c r="G19" s="8"/>
      <c r="H19" s="8"/>
      <c r="I19" s="8"/>
      <c r="J19" s="9"/>
    </row>
    <row r="20" spans="1:10" x14ac:dyDescent="0.2">
      <c r="A20" s="25"/>
    </row>
    <row r="21" spans="1:10" ht="15.75" x14ac:dyDescent="0.2">
      <c r="A21" s="25"/>
      <c r="B21" s="27" t="s">
        <v>353</v>
      </c>
    </row>
    <row r="22" spans="1:10" x14ac:dyDescent="0.2">
      <c r="A22" s="25"/>
    </row>
    <row r="23" spans="1:10" x14ac:dyDescent="0.2">
      <c r="A23" s="25"/>
      <c r="B23" s="91" t="s">
        <v>582</v>
      </c>
      <c r="C23" s="45"/>
      <c r="D23" s="45"/>
      <c r="E23" s="45"/>
      <c r="F23" s="45"/>
      <c r="G23" s="45"/>
      <c r="H23" s="45"/>
      <c r="I23" s="45"/>
      <c r="J23" s="18"/>
    </row>
    <row r="24" spans="1:10" x14ac:dyDescent="0.2">
      <c r="A24" s="25"/>
      <c r="B24" s="61" t="s">
        <v>583</v>
      </c>
      <c r="C24" s="62"/>
      <c r="D24" s="62"/>
      <c r="E24" s="62"/>
      <c r="F24" s="62"/>
      <c r="G24" s="62"/>
      <c r="H24" s="62"/>
      <c r="I24" s="62"/>
      <c r="J24" s="9"/>
    </row>
    <row r="25" spans="1:10" x14ac:dyDescent="0.2">
      <c r="A25" s="25"/>
      <c r="B25" s="25"/>
      <c r="C25" s="25"/>
      <c r="D25" s="25"/>
      <c r="E25" s="25"/>
      <c r="F25" s="25"/>
      <c r="G25" s="25"/>
      <c r="H25" s="25"/>
      <c r="I25" s="25"/>
    </row>
    <row r="27" spans="1:10" ht="15.75" x14ac:dyDescent="0.2">
      <c r="B27" s="27" t="s">
        <v>396</v>
      </c>
    </row>
    <row r="29" spans="1:10" x14ac:dyDescent="0.2">
      <c r="B29" s="3" t="s">
        <v>589</v>
      </c>
      <c r="C29" s="4"/>
      <c r="D29" s="4"/>
      <c r="E29" s="4"/>
      <c r="F29" s="4"/>
      <c r="G29" s="4"/>
      <c r="H29" s="4"/>
      <c r="I29" s="4"/>
      <c r="J29" s="5"/>
    </row>
    <row r="30" spans="1:10" x14ac:dyDescent="0.2">
      <c r="B30" s="10" t="s">
        <v>325</v>
      </c>
      <c r="C30" s="11" t="s">
        <v>102</v>
      </c>
      <c r="D30" s="11"/>
      <c r="E30" s="11"/>
      <c r="F30" s="11"/>
      <c r="G30" s="11"/>
      <c r="H30" s="11"/>
      <c r="I30" s="11"/>
      <c r="J30" s="12"/>
    </row>
    <row r="31" spans="1:10" x14ac:dyDescent="0.2">
      <c r="B31" s="10"/>
      <c r="C31" s="11" t="s">
        <v>115</v>
      </c>
      <c r="D31" s="11"/>
      <c r="E31" s="11"/>
      <c r="F31" s="11"/>
      <c r="G31" s="11"/>
      <c r="H31" s="11"/>
      <c r="I31" s="11"/>
      <c r="J31" s="12"/>
    </row>
    <row r="32" spans="1:10" x14ac:dyDescent="0.2">
      <c r="B32" s="10"/>
      <c r="C32" s="11" t="s">
        <v>103</v>
      </c>
      <c r="D32" s="11"/>
      <c r="E32" s="11"/>
      <c r="F32" s="11"/>
      <c r="G32" s="11"/>
      <c r="H32" s="11"/>
      <c r="I32" s="11"/>
      <c r="J32" s="12"/>
    </row>
    <row r="33" spans="2:10" x14ac:dyDescent="0.2">
      <c r="B33" s="10" t="s">
        <v>327</v>
      </c>
      <c r="C33" s="11" t="s">
        <v>584</v>
      </c>
      <c r="D33" s="11"/>
      <c r="E33" s="11"/>
      <c r="F33" s="11"/>
      <c r="G33" s="11"/>
      <c r="H33" s="11"/>
      <c r="I33" s="11"/>
      <c r="J33" s="12"/>
    </row>
    <row r="34" spans="2:10" x14ac:dyDescent="0.2">
      <c r="B34" s="10" t="s">
        <v>328</v>
      </c>
      <c r="C34" s="11" t="s">
        <v>585</v>
      </c>
      <c r="D34" s="11"/>
      <c r="E34" s="11"/>
      <c r="F34" s="11"/>
      <c r="G34" s="11"/>
      <c r="H34" s="11"/>
      <c r="I34" s="11"/>
      <c r="J34" s="12"/>
    </row>
    <row r="35" spans="2:10" x14ac:dyDescent="0.2">
      <c r="B35" s="10"/>
      <c r="C35" s="11" t="s">
        <v>586</v>
      </c>
      <c r="D35" s="11"/>
      <c r="E35" s="11"/>
      <c r="F35" s="11"/>
      <c r="G35" s="11"/>
      <c r="H35" s="11"/>
      <c r="I35" s="11"/>
      <c r="J35" s="12"/>
    </row>
    <row r="36" spans="2:10" x14ac:dyDescent="0.2">
      <c r="B36" s="10" t="s">
        <v>329</v>
      </c>
      <c r="C36" s="11" t="s">
        <v>0</v>
      </c>
      <c r="D36" s="11"/>
      <c r="E36" s="11"/>
      <c r="F36" s="11"/>
      <c r="G36" s="11"/>
      <c r="H36" s="11"/>
      <c r="I36" s="11"/>
      <c r="J36" s="12"/>
    </row>
    <row r="37" spans="2:10" x14ac:dyDescent="0.2">
      <c r="B37" s="10"/>
      <c r="C37" s="11"/>
      <c r="D37" s="11"/>
      <c r="E37" s="11"/>
      <c r="F37" s="11"/>
      <c r="G37" s="11"/>
      <c r="H37" s="11"/>
      <c r="I37" s="11"/>
      <c r="J37" s="12"/>
    </row>
    <row r="38" spans="2:10" x14ac:dyDescent="0.2">
      <c r="B38" s="10" t="s">
        <v>227</v>
      </c>
      <c r="C38" s="11"/>
      <c r="D38" s="11"/>
      <c r="E38" s="11"/>
      <c r="F38" s="11"/>
      <c r="G38" s="11"/>
      <c r="H38" s="11"/>
      <c r="I38" s="11"/>
      <c r="J38" s="12"/>
    </row>
    <row r="39" spans="2:10" x14ac:dyDescent="0.2">
      <c r="B39" s="10" t="s">
        <v>325</v>
      </c>
      <c r="C39" s="11" t="s">
        <v>102</v>
      </c>
      <c r="D39" s="11"/>
      <c r="E39" s="11"/>
      <c r="F39" s="11"/>
      <c r="G39" s="11"/>
      <c r="H39" s="11"/>
      <c r="I39" s="11"/>
      <c r="J39" s="12"/>
    </row>
    <row r="40" spans="2:10" x14ac:dyDescent="0.2">
      <c r="B40" s="10"/>
      <c r="C40" s="11" t="s">
        <v>228</v>
      </c>
      <c r="D40" s="11"/>
      <c r="E40" s="11"/>
      <c r="F40" s="11"/>
      <c r="G40" s="11"/>
      <c r="H40" s="11"/>
      <c r="I40" s="11"/>
      <c r="J40" s="12"/>
    </row>
    <row r="41" spans="2:10" x14ac:dyDescent="0.2">
      <c r="B41" s="10"/>
      <c r="C41" s="11" t="s">
        <v>229</v>
      </c>
      <c r="D41" s="11"/>
      <c r="E41" s="11"/>
      <c r="F41" s="11"/>
      <c r="G41" s="11"/>
      <c r="H41" s="11"/>
      <c r="I41" s="11"/>
      <c r="J41" s="12"/>
    </row>
    <row r="42" spans="2:10" x14ac:dyDescent="0.2">
      <c r="B42" s="10" t="s">
        <v>327</v>
      </c>
      <c r="C42" s="11" t="s">
        <v>230</v>
      </c>
      <c r="D42" s="11"/>
      <c r="E42" s="11"/>
      <c r="F42" s="11"/>
      <c r="G42" s="11"/>
      <c r="H42" s="11"/>
      <c r="I42" s="11"/>
      <c r="J42" s="12"/>
    </row>
    <row r="43" spans="2:10" x14ac:dyDescent="0.2">
      <c r="B43" s="10"/>
      <c r="C43" s="11" t="s">
        <v>231</v>
      </c>
      <c r="D43" s="11"/>
      <c r="E43" s="11"/>
      <c r="F43" s="11"/>
      <c r="G43" s="11"/>
      <c r="H43" s="11"/>
      <c r="I43" s="11"/>
      <c r="J43" s="12"/>
    </row>
    <row r="44" spans="2:10" x14ac:dyDescent="0.2">
      <c r="B44" s="10" t="s">
        <v>328</v>
      </c>
      <c r="C44" s="11" t="s">
        <v>232</v>
      </c>
      <c r="D44" s="11"/>
      <c r="E44" s="11"/>
      <c r="F44" s="11"/>
      <c r="G44" s="11"/>
      <c r="H44" s="11"/>
      <c r="I44" s="11"/>
      <c r="J44" s="12"/>
    </row>
    <row r="45" spans="2:10" x14ac:dyDescent="0.2">
      <c r="B45" s="10" t="s">
        <v>329</v>
      </c>
      <c r="C45" s="11" t="s">
        <v>233</v>
      </c>
      <c r="D45" s="11"/>
      <c r="E45" s="11"/>
      <c r="F45" s="11"/>
      <c r="G45" s="11"/>
      <c r="H45" s="11"/>
      <c r="I45" s="11"/>
      <c r="J45" s="12"/>
    </row>
    <row r="46" spans="2:10" x14ac:dyDescent="0.2">
      <c r="B46" s="10"/>
      <c r="C46" s="11" t="s">
        <v>234</v>
      </c>
      <c r="D46" s="11"/>
      <c r="E46" s="11"/>
      <c r="F46" s="11"/>
      <c r="G46" s="11"/>
      <c r="H46" s="11"/>
      <c r="I46" s="11"/>
      <c r="J46" s="12"/>
    </row>
    <row r="47" spans="2:10" x14ac:dyDescent="0.2">
      <c r="B47" s="10"/>
      <c r="C47" s="11"/>
      <c r="D47" s="11"/>
      <c r="E47" s="11"/>
      <c r="F47" s="11"/>
      <c r="G47" s="11"/>
      <c r="H47" s="11"/>
      <c r="I47" s="11"/>
      <c r="J47" s="12"/>
    </row>
    <row r="48" spans="2:10" x14ac:dyDescent="0.2">
      <c r="B48" s="10" t="s">
        <v>590</v>
      </c>
      <c r="C48" s="11"/>
      <c r="D48" s="11"/>
      <c r="E48" s="11"/>
      <c r="F48" s="11"/>
      <c r="G48" s="11"/>
      <c r="H48" s="11"/>
      <c r="I48" s="11"/>
      <c r="J48" s="12"/>
    </row>
    <row r="49" spans="2:10" x14ac:dyDescent="0.2">
      <c r="B49" s="10" t="s">
        <v>325</v>
      </c>
      <c r="C49" s="11" t="s">
        <v>104</v>
      </c>
      <c r="D49" s="11"/>
      <c r="E49" s="11"/>
      <c r="F49" s="11"/>
      <c r="G49" s="11"/>
      <c r="H49" s="11"/>
      <c r="I49" s="11"/>
      <c r="J49" s="12"/>
    </row>
    <row r="50" spans="2:10" x14ac:dyDescent="0.2">
      <c r="B50" s="10"/>
      <c r="C50" s="11" t="s">
        <v>106</v>
      </c>
      <c r="D50" s="11"/>
      <c r="E50" s="11"/>
      <c r="F50" s="11"/>
      <c r="G50" s="11"/>
      <c r="H50" s="11"/>
      <c r="I50" s="11"/>
      <c r="J50" s="12"/>
    </row>
    <row r="51" spans="2:10" x14ac:dyDescent="0.2">
      <c r="B51" s="10"/>
      <c r="C51" s="11" t="s">
        <v>107</v>
      </c>
      <c r="D51" s="11"/>
      <c r="E51" s="11"/>
      <c r="F51" s="11"/>
      <c r="G51" s="11"/>
      <c r="H51" s="11"/>
      <c r="I51" s="11"/>
      <c r="J51" s="12"/>
    </row>
    <row r="52" spans="2:10" x14ac:dyDescent="0.2">
      <c r="B52" s="10" t="s">
        <v>327</v>
      </c>
      <c r="C52" s="11" t="s">
        <v>116</v>
      </c>
      <c r="D52" s="11"/>
      <c r="E52" s="11"/>
      <c r="F52" s="11"/>
      <c r="G52" s="11"/>
      <c r="H52" s="11"/>
      <c r="I52" s="11"/>
      <c r="J52" s="12"/>
    </row>
    <row r="53" spans="2:10" x14ac:dyDescent="0.2">
      <c r="B53" s="10"/>
      <c r="C53" s="11" t="s">
        <v>105</v>
      </c>
      <c r="D53" s="11"/>
      <c r="E53" s="11"/>
      <c r="F53" s="11"/>
      <c r="G53" s="11"/>
      <c r="H53" s="11"/>
      <c r="I53" s="11"/>
      <c r="J53" s="12"/>
    </row>
    <row r="54" spans="2:10" x14ac:dyDescent="0.2">
      <c r="B54" s="10" t="s">
        <v>328</v>
      </c>
      <c r="C54" s="11" t="s">
        <v>117</v>
      </c>
      <c r="D54" s="11"/>
      <c r="E54" s="11"/>
      <c r="F54" s="11"/>
      <c r="G54" s="11"/>
      <c r="H54" s="11"/>
      <c r="I54" s="11"/>
      <c r="J54" s="12"/>
    </row>
    <row r="55" spans="2:10" x14ac:dyDescent="0.2">
      <c r="B55" s="10"/>
      <c r="C55" s="11" t="s">
        <v>1</v>
      </c>
      <c r="D55" s="11"/>
      <c r="E55" s="11"/>
      <c r="F55" s="11"/>
      <c r="G55" s="11"/>
      <c r="H55" s="11"/>
      <c r="I55" s="11"/>
      <c r="J55" s="12"/>
    </row>
    <row r="56" spans="2:10" x14ac:dyDescent="0.2">
      <c r="B56" s="10" t="s">
        <v>329</v>
      </c>
      <c r="C56" s="11" t="s">
        <v>235</v>
      </c>
      <c r="D56" s="11"/>
      <c r="E56" s="11"/>
      <c r="F56" s="11"/>
      <c r="G56" s="11"/>
      <c r="H56" s="11"/>
      <c r="I56" s="11"/>
      <c r="J56" s="12"/>
    </row>
    <row r="57" spans="2:10" x14ac:dyDescent="0.2">
      <c r="B57" s="10"/>
      <c r="C57" s="11" t="s">
        <v>236</v>
      </c>
      <c r="D57" s="11"/>
      <c r="E57" s="11"/>
      <c r="F57" s="11"/>
      <c r="G57" s="11"/>
      <c r="H57" s="11"/>
      <c r="I57" s="11"/>
      <c r="J57" s="12"/>
    </row>
    <row r="58" spans="2:10" x14ac:dyDescent="0.2">
      <c r="B58" s="10" t="s">
        <v>330</v>
      </c>
      <c r="C58" s="11" t="s">
        <v>2</v>
      </c>
      <c r="D58" s="11"/>
      <c r="E58" s="11"/>
      <c r="F58" s="11"/>
      <c r="G58" s="11"/>
      <c r="H58" s="11"/>
      <c r="I58" s="11"/>
      <c r="J58" s="12"/>
    </row>
    <row r="59" spans="2:10" x14ac:dyDescent="0.2">
      <c r="B59" s="10"/>
      <c r="C59" s="11"/>
      <c r="D59" s="11"/>
      <c r="E59" s="11"/>
      <c r="F59" s="11"/>
      <c r="G59" s="11"/>
      <c r="H59" s="11"/>
      <c r="I59" s="11"/>
      <c r="J59" s="12"/>
    </row>
    <row r="60" spans="2:10" x14ac:dyDescent="0.2">
      <c r="B60" s="10" t="s">
        <v>591</v>
      </c>
      <c r="C60" s="11"/>
      <c r="D60" s="11"/>
      <c r="E60" s="11"/>
      <c r="F60" s="11"/>
      <c r="G60" s="11"/>
      <c r="H60" s="11"/>
      <c r="I60" s="11"/>
      <c r="J60" s="12"/>
    </row>
    <row r="61" spans="2:10" x14ac:dyDescent="0.2">
      <c r="B61" s="10" t="s">
        <v>325</v>
      </c>
      <c r="C61" s="11" t="s">
        <v>102</v>
      </c>
      <c r="D61" s="11"/>
      <c r="E61" s="11"/>
      <c r="F61" s="11"/>
      <c r="G61" s="11"/>
      <c r="H61" s="11"/>
      <c r="I61" s="11"/>
      <c r="J61" s="12"/>
    </row>
    <row r="62" spans="2:10" x14ac:dyDescent="0.2">
      <c r="B62" s="10"/>
      <c r="C62" s="11" t="s">
        <v>108</v>
      </c>
      <c r="D62" s="11"/>
      <c r="E62" s="11"/>
      <c r="F62" s="11"/>
      <c r="G62" s="11"/>
      <c r="H62" s="11"/>
      <c r="I62" s="11"/>
      <c r="J62" s="12"/>
    </row>
    <row r="63" spans="2:10" x14ac:dyDescent="0.2">
      <c r="B63" s="10"/>
      <c r="C63" s="11" t="s">
        <v>109</v>
      </c>
      <c r="D63" s="11"/>
      <c r="E63" s="11"/>
      <c r="F63" s="11"/>
      <c r="G63" s="11"/>
      <c r="H63" s="11"/>
      <c r="I63" s="11"/>
      <c r="J63" s="12"/>
    </row>
    <row r="64" spans="2:10" x14ac:dyDescent="0.2">
      <c r="B64" s="10" t="s">
        <v>327</v>
      </c>
      <c r="C64" s="11" t="s">
        <v>118</v>
      </c>
      <c r="D64" s="11"/>
      <c r="E64" s="11"/>
      <c r="F64" s="11"/>
      <c r="G64" s="11"/>
      <c r="H64" s="11"/>
      <c r="I64" s="11"/>
      <c r="J64" s="12"/>
    </row>
    <row r="65" spans="2:10" x14ac:dyDescent="0.2">
      <c r="B65" s="10"/>
      <c r="C65" s="11" t="s">
        <v>110</v>
      </c>
      <c r="D65" s="11"/>
      <c r="E65" s="11"/>
      <c r="F65" s="11"/>
      <c r="G65" s="11"/>
      <c r="H65" s="11"/>
      <c r="I65" s="11"/>
      <c r="J65" s="12"/>
    </row>
    <row r="66" spans="2:10" x14ac:dyDescent="0.2">
      <c r="B66" s="10" t="s">
        <v>328</v>
      </c>
      <c r="C66" s="11" t="s">
        <v>111</v>
      </c>
      <c r="D66" s="11"/>
      <c r="E66" s="11"/>
      <c r="F66" s="11"/>
      <c r="G66" s="11"/>
      <c r="H66" s="11"/>
      <c r="I66" s="11"/>
      <c r="J66" s="12"/>
    </row>
    <row r="67" spans="2:10" x14ac:dyDescent="0.2">
      <c r="B67" s="10"/>
      <c r="C67" s="11" t="s">
        <v>112</v>
      </c>
      <c r="D67" s="11"/>
      <c r="E67" s="11"/>
      <c r="F67" s="11"/>
      <c r="G67" s="11"/>
      <c r="H67" s="11"/>
      <c r="I67" s="11"/>
      <c r="J67" s="12"/>
    </row>
    <row r="68" spans="2:10" x14ac:dyDescent="0.2">
      <c r="B68" s="10" t="s">
        <v>329</v>
      </c>
      <c r="C68" s="11" t="s">
        <v>113</v>
      </c>
      <c r="D68" s="11"/>
      <c r="E68" s="11"/>
      <c r="F68" s="11"/>
      <c r="G68" s="11"/>
      <c r="H68" s="11"/>
      <c r="I68" s="11"/>
      <c r="J68" s="12"/>
    </row>
    <row r="69" spans="2:10" x14ac:dyDescent="0.2">
      <c r="B69" s="10"/>
      <c r="C69" s="11" t="s">
        <v>114</v>
      </c>
      <c r="D69" s="11"/>
      <c r="E69" s="11"/>
      <c r="F69" s="11"/>
      <c r="G69" s="11"/>
      <c r="H69" s="11"/>
      <c r="I69" s="11"/>
      <c r="J69" s="12"/>
    </row>
    <row r="70" spans="2:10" x14ac:dyDescent="0.2">
      <c r="B70" s="10" t="s">
        <v>330</v>
      </c>
      <c r="C70" s="11" t="s">
        <v>237</v>
      </c>
      <c r="D70" s="11"/>
      <c r="E70" s="11"/>
      <c r="F70" s="11"/>
      <c r="G70" s="11"/>
      <c r="H70" s="11"/>
      <c r="I70" s="11"/>
      <c r="J70" s="12"/>
    </row>
    <row r="71" spans="2:10" x14ac:dyDescent="0.2">
      <c r="B71" s="10"/>
      <c r="C71" s="11" t="s">
        <v>238</v>
      </c>
      <c r="D71" s="11"/>
      <c r="E71" s="11"/>
      <c r="F71" s="11"/>
      <c r="G71" s="11"/>
      <c r="H71" s="11"/>
      <c r="I71" s="11"/>
      <c r="J71" s="12"/>
    </row>
    <row r="72" spans="2:10" x14ac:dyDescent="0.2">
      <c r="B72" s="10" t="s">
        <v>331</v>
      </c>
      <c r="C72" s="11" t="s">
        <v>3</v>
      </c>
      <c r="D72" s="11"/>
      <c r="E72" s="11"/>
      <c r="F72" s="11"/>
      <c r="G72" s="11"/>
      <c r="H72" s="11"/>
      <c r="I72" s="11"/>
      <c r="J72" s="12"/>
    </row>
    <row r="73" spans="2:10" x14ac:dyDescent="0.2">
      <c r="B73" s="10"/>
      <c r="C73" s="11"/>
      <c r="D73" s="11"/>
      <c r="E73" s="11"/>
      <c r="F73" s="11"/>
      <c r="G73" s="11"/>
      <c r="H73" s="11"/>
      <c r="I73" s="11"/>
      <c r="J73" s="12"/>
    </row>
    <row r="74" spans="2:10" x14ac:dyDescent="0.2">
      <c r="B74" s="10"/>
      <c r="C74" s="11"/>
      <c r="D74" s="11"/>
      <c r="E74" s="11"/>
      <c r="F74" s="11"/>
      <c r="G74" s="11"/>
      <c r="H74" s="11"/>
      <c r="I74" s="11"/>
      <c r="J74" s="12"/>
    </row>
    <row r="75" spans="2:10" x14ac:dyDescent="0.2">
      <c r="B75" s="10"/>
      <c r="C75" s="11"/>
      <c r="D75" s="11"/>
      <c r="E75" s="11"/>
      <c r="F75" s="11"/>
      <c r="G75" s="11"/>
      <c r="H75" s="11"/>
      <c r="I75" s="11"/>
      <c r="J75" s="12"/>
    </row>
    <row r="76" spans="2:10" x14ac:dyDescent="0.2">
      <c r="B76" s="7"/>
      <c r="C76" s="8"/>
      <c r="D76" s="8"/>
      <c r="E76" s="8"/>
      <c r="F76" s="8"/>
      <c r="G76" s="8"/>
      <c r="H76" s="8"/>
      <c r="I76" s="8"/>
      <c r="J76" s="9"/>
    </row>
  </sheetData>
  <mergeCells count="3">
    <mergeCell ref="C5:J5"/>
    <mergeCell ref="C7:J7"/>
    <mergeCell ref="C9:J9"/>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0"/>
  <sheetViews>
    <sheetView showGridLines="0" view="pageLayout" zoomScaleNormal="100" workbookViewId="0"/>
  </sheetViews>
  <sheetFormatPr defaultRowHeight="15" x14ac:dyDescent="0.2"/>
  <cols>
    <col min="1" max="1" width="4.5703125" style="1" customWidth="1"/>
    <col min="2" max="2" width="4.85546875" style="1" customWidth="1"/>
    <col min="3" max="8" width="9.140625" style="1"/>
    <col min="9" max="9" width="10" style="1" bestFit="1" customWidth="1"/>
    <col min="10" max="10" width="11.28515625" style="1" bestFit="1" customWidth="1"/>
    <col min="11" max="16384" width="9.140625" style="1"/>
  </cols>
  <sheetData>
    <row r="1" spans="1:10" ht="15.75" x14ac:dyDescent="0.25">
      <c r="A1" s="19" t="s">
        <v>397</v>
      </c>
    </row>
    <row r="3" spans="1:10" ht="15.75" x14ac:dyDescent="0.2">
      <c r="B3" s="27" t="s">
        <v>347</v>
      </c>
      <c r="C3" s="25"/>
      <c r="D3" s="25"/>
      <c r="E3" s="25"/>
      <c r="F3" s="25"/>
      <c r="G3" s="25"/>
      <c r="H3" s="25"/>
      <c r="I3" s="25"/>
      <c r="J3" s="25"/>
    </row>
    <row r="4" spans="1:10" x14ac:dyDescent="0.2">
      <c r="B4" s="25"/>
      <c r="C4" s="25"/>
      <c r="D4" s="25"/>
      <c r="E4" s="25"/>
      <c r="F4" s="25"/>
      <c r="G4" s="25"/>
      <c r="H4" s="25"/>
      <c r="I4" s="25"/>
      <c r="J4" s="25"/>
    </row>
    <row r="5" spans="1:10" ht="15" customHeight="1" x14ac:dyDescent="0.2">
      <c r="B5" s="28" t="s">
        <v>276</v>
      </c>
      <c r="C5" s="775" t="s">
        <v>652</v>
      </c>
      <c r="D5" s="775"/>
      <c r="E5" s="775"/>
      <c r="F5" s="775"/>
      <c r="G5" s="775"/>
      <c r="H5" s="775"/>
      <c r="I5" s="775"/>
      <c r="J5" s="775"/>
    </row>
    <row r="6" spans="1:10" x14ac:dyDescent="0.2">
      <c r="B6" s="25"/>
      <c r="C6" s="775"/>
      <c r="D6" s="775"/>
      <c r="E6" s="775"/>
      <c r="F6" s="775"/>
      <c r="G6" s="775"/>
      <c r="H6" s="775"/>
      <c r="I6" s="775"/>
      <c r="J6" s="775"/>
    </row>
    <row r="7" spans="1:10" x14ac:dyDescent="0.2">
      <c r="B7" s="25"/>
      <c r="C7" s="25"/>
      <c r="D7" s="25"/>
      <c r="E7" s="25"/>
      <c r="F7" s="25"/>
      <c r="G7" s="25"/>
      <c r="H7" s="25"/>
      <c r="I7" s="25"/>
      <c r="J7" s="25"/>
    </row>
    <row r="8" spans="1:10" x14ac:dyDescent="0.2">
      <c r="B8" s="28" t="s">
        <v>278</v>
      </c>
      <c r="C8" s="776" t="s">
        <v>398</v>
      </c>
      <c r="D8" s="776"/>
      <c r="E8" s="776"/>
      <c r="F8" s="776"/>
      <c r="G8" s="776"/>
      <c r="H8" s="776"/>
      <c r="I8" s="776"/>
      <c r="J8" s="776"/>
    </row>
    <row r="9" spans="1:10" x14ac:dyDescent="0.2">
      <c r="B9" s="25"/>
      <c r="C9" s="25"/>
      <c r="D9" s="25"/>
      <c r="E9" s="25"/>
      <c r="F9" s="25"/>
      <c r="G9" s="25"/>
      <c r="H9" s="25"/>
      <c r="I9" s="25"/>
      <c r="J9" s="25"/>
    </row>
    <row r="10" spans="1:10" ht="15.75" x14ac:dyDescent="0.25">
      <c r="A10" s="19" t="s">
        <v>324</v>
      </c>
    </row>
    <row r="11" spans="1:10" ht="15.75" x14ac:dyDescent="0.25">
      <c r="A11" s="19"/>
    </row>
    <row r="12" spans="1:10" ht="15.75" x14ac:dyDescent="0.25">
      <c r="A12" s="19"/>
      <c r="B12" s="27" t="s">
        <v>352</v>
      </c>
    </row>
    <row r="14" spans="1:10" ht="15.75" x14ac:dyDescent="0.2">
      <c r="B14" s="796" t="s">
        <v>650</v>
      </c>
      <c r="C14" s="797"/>
      <c r="D14" s="797"/>
      <c r="E14" s="797"/>
      <c r="F14" s="797"/>
      <c r="G14" s="797"/>
      <c r="H14" s="797"/>
      <c r="I14" s="797"/>
      <c r="J14" s="798"/>
    </row>
    <row r="15" spans="1:10" x14ac:dyDescent="0.2">
      <c r="B15" s="799" t="s">
        <v>364</v>
      </c>
      <c r="C15" s="800"/>
      <c r="D15" s="800"/>
      <c r="E15" s="800"/>
      <c r="F15" s="800"/>
      <c r="G15" s="800"/>
      <c r="H15" s="800"/>
      <c r="I15" s="800"/>
      <c r="J15" s="801"/>
    </row>
    <row r="16" spans="1:10" x14ac:dyDescent="0.2">
      <c r="B16" s="802" t="s">
        <v>651</v>
      </c>
      <c r="C16" s="803"/>
      <c r="D16" s="803"/>
      <c r="E16" s="803"/>
      <c r="F16" s="803"/>
      <c r="G16" s="803"/>
      <c r="H16" s="803"/>
      <c r="I16" s="803"/>
      <c r="J16" s="804"/>
    </row>
    <row r="17" spans="2:10" x14ac:dyDescent="0.2">
      <c r="B17" s="794"/>
      <c r="C17" s="795"/>
      <c r="D17" s="795"/>
      <c r="E17" s="795"/>
      <c r="F17" s="795"/>
      <c r="G17" s="795"/>
      <c r="H17" s="795"/>
      <c r="I17" s="249"/>
      <c r="J17" s="47"/>
    </row>
    <row r="18" spans="2:10" x14ac:dyDescent="0.2">
      <c r="B18" s="138" t="s">
        <v>493</v>
      </c>
      <c r="C18" s="55"/>
      <c r="D18" s="55"/>
      <c r="E18" s="55"/>
      <c r="F18" s="55"/>
      <c r="G18" s="55"/>
      <c r="H18" s="55"/>
      <c r="I18" s="250"/>
      <c r="J18" s="49"/>
    </row>
    <row r="19" spans="2:10" x14ac:dyDescent="0.2">
      <c r="B19" s="138"/>
      <c r="C19" s="35" t="s">
        <v>494</v>
      </c>
      <c r="D19" s="55"/>
      <c r="E19" s="55"/>
      <c r="F19" s="55"/>
      <c r="G19" s="55"/>
      <c r="H19" s="55"/>
      <c r="I19" s="250"/>
      <c r="J19" s="176">
        <v>13000</v>
      </c>
    </row>
    <row r="20" spans="2:10" x14ac:dyDescent="0.2">
      <c r="B20" s="138" t="s">
        <v>495</v>
      </c>
      <c r="C20" s="55"/>
      <c r="D20" s="55"/>
      <c r="E20" s="55"/>
      <c r="F20" s="55"/>
      <c r="G20" s="55"/>
      <c r="H20" s="55"/>
      <c r="I20" s="250"/>
      <c r="J20" s="49"/>
    </row>
    <row r="21" spans="2:10" x14ac:dyDescent="0.2">
      <c r="B21" s="138"/>
      <c r="C21" s="141" t="s">
        <v>496</v>
      </c>
      <c r="D21" s="55"/>
      <c r="E21" s="55"/>
      <c r="F21" s="55"/>
      <c r="G21" s="55"/>
      <c r="H21" s="55"/>
      <c r="I21" s="291">
        <v>1900</v>
      </c>
      <c r="J21" s="49"/>
    </row>
    <row r="22" spans="2:10" x14ac:dyDescent="0.2">
      <c r="B22" s="138"/>
      <c r="C22" s="141" t="s">
        <v>497</v>
      </c>
      <c r="D22" s="55"/>
      <c r="E22" s="55"/>
      <c r="F22" s="55"/>
      <c r="G22" s="55"/>
      <c r="H22" s="55"/>
      <c r="I22" s="292">
        <v>800</v>
      </c>
      <c r="J22" s="49"/>
    </row>
    <row r="23" spans="2:10" x14ac:dyDescent="0.2">
      <c r="B23" s="138"/>
      <c r="C23" s="141" t="s">
        <v>499</v>
      </c>
      <c r="D23" s="55"/>
      <c r="E23" s="55"/>
      <c r="F23" s="55"/>
      <c r="G23" s="55"/>
      <c r="H23" s="55"/>
      <c r="I23" s="250"/>
      <c r="J23" s="179">
        <f>+I21+I22</f>
        <v>2700</v>
      </c>
    </row>
    <row r="24" spans="2:10" x14ac:dyDescent="0.2">
      <c r="B24" s="138"/>
      <c r="C24" s="55"/>
      <c r="D24" s="55"/>
      <c r="E24" s="55"/>
      <c r="F24" s="55"/>
      <c r="G24" s="55"/>
      <c r="H24" s="55"/>
      <c r="I24" s="250"/>
      <c r="J24" s="47"/>
    </row>
    <row r="25" spans="2:10" ht="15.75" thickBot="1" x14ac:dyDescent="0.25">
      <c r="B25" s="139" t="s">
        <v>500</v>
      </c>
      <c r="C25" s="57"/>
      <c r="D25" s="57"/>
      <c r="E25" s="57"/>
      <c r="F25" s="57"/>
      <c r="G25" s="57"/>
      <c r="H25" s="57"/>
      <c r="I25" s="252"/>
      <c r="J25" s="290">
        <f>J19-J23</f>
        <v>10300</v>
      </c>
    </row>
    <row r="26" spans="2:10" ht="15.75" thickTop="1" x14ac:dyDescent="0.2"/>
    <row r="27" spans="2:10" ht="15.75" x14ac:dyDescent="0.2">
      <c r="B27" s="27" t="s">
        <v>353</v>
      </c>
    </row>
    <row r="29" spans="2:10" x14ac:dyDescent="0.2">
      <c r="B29" s="16" t="s">
        <v>4</v>
      </c>
      <c r="C29" s="17"/>
      <c r="D29" s="17"/>
      <c r="E29" s="17"/>
      <c r="F29" s="17"/>
      <c r="G29" s="17"/>
      <c r="H29" s="17"/>
      <c r="I29" s="17"/>
      <c r="J29" s="18"/>
    </row>
    <row r="30" spans="2:10" x14ac:dyDescent="0.2">
      <c r="B30" s="7"/>
      <c r="C30" s="8"/>
      <c r="D30" s="8"/>
      <c r="E30" s="8"/>
      <c r="F30" s="8"/>
      <c r="G30" s="8"/>
      <c r="H30" s="8"/>
      <c r="I30" s="8"/>
      <c r="J30" s="9"/>
    </row>
  </sheetData>
  <mergeCells count="6">
    <mergeCell ref="B17:H17"/>
    <mergeCell ref="C8:J8"/>
    <mergeCell ref="B14:J14"/>
    <mergeCell ref="B15:J15"/>
    <mergeCell ref="B16:J16"/>
    <mergeCell ref="C5:J6"/>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27"/>
  <sheetViews>
    <sheetView showGridLines="0" view="pageLayout" zoomScaleNormal="100" workbookViewId="0"/>
  </sheetViews>
  <sheetFormatPr defaultRowHeight="15" x14ac:dyDescent="0.2"/>
  <cols>
    <col min="1" max="1" width="4.5703125" style="1" customWidth="1"/>
    <col min="2" max="2" width="4.85546875" style="1" customWidth="1"/>
    <col min="3" max="9" width="9.140625" style="1"/>
    <col min="10" max="10" width="11.28515625" style="1" bestFit="1" customWidth="1"/>
    <col min="11" max="16384" width="9.140625" style="1"/>
  </cols>
  <sheetData>
    <row r="1" spans="1:10" ht="15.75" x14ac:dyDescent="0.25">
      <c r="A1" s="19" t="s">
        <v>399</v>
      </c>
    </row>
    <row r="3" spans="1:10" ht="15.75" x14ac:dyDescent="0.2">
      <c r="B3" s="27" t="s">
        <v>347</v>
      </c>
    </row>
    <row r="5" spans="1:10" ht="15" customHeight="1" x14ac:dyDescent="0.2">
      <c r="B5" s="2" t="s">
        <v>276</v>
      </c>
      <c r="C5" s="775" t="s">
        <v>653</v>
      </c>
      <c r="D5" s="775"/>
      <c r="E5" s="775"/>
      <c r="F5" s="775"/>
      <c r="G5" s="775"/>
      <c r="H5" s="775"/>
      <c r="I5" s="775"/>
      <c r="J5" s="775"/>
    </row>
    <row r="6" spans="1:10" x14ac:dyDescent="0.2">
      <c r="C6" s="775"/>
      <c r="D6" s="775"/>
      <c r="E6" s="775"/>
      <c r="F6" s="775"/>
      <c r="G6" s="775"/>
      <c r="H6" s="775"/>
      <c r="I6" s="775"/>
      <c r="J6" s="775"/>
    </row>
    <row r="8" spans="1:10" x14ac:dyDescent="0.2">
      <c r="B8" s="28" t="s">
        <v>278</v>
      </c>
      <c r="C8" s="775" t="s">
        <v>267</v>
      </c>
      <c r="D8" s="775"/>
      <c r="E8" s="775"/>
      <c r="F8" s="775"/>
      <c r="G8" s="775"/>
      <c r="H8" s="775"/>
      <c r="I8" s="775"/>
      <c r="J8" s="775"/>
    </row>
    <row r="9" spans="1:10" x14ac:dyDescent="0.2">
      <c r="B9" s="25"/>
      <c r="C9" s="25"/>
      <c r="D9" s="25"/>
      <c r="E9" s="25"/>
      <c r="F9" s="25"/>
      <c r="G9" s="25"/>
      <c r="H9" s="25"/>
      <c r="I9" s="25"/>
    </row>
    <row r="10" spans="1:10" ht="15.75" x14ac:dyDescent="0.25">
      <c r="A10" s="19" t="s">
        <v>324</v>
      </c>
    </row>
    <row r="11" spans="1:10" x14ac:dyDescent="0.2">
      <c r="B11" s="25"/>
      <c r="C11" s="25"/>
      <c r="D11" s="25"/>
      <c r="E11" s="25"/>
      <c r="F11" s="25"/>
      <c r="G11" s="25"/>
      <c r="H11" s="25"/>
      <c r="I11" s="25"/>
      <c r="J11" s="25"/>
    </row>
    <row r="12" spans="1:10" ht="15.75" customHeight="1" x14ac:dyDescent="0.2">
      <c r="B12" s="796" t="s">
        <v>650</v>
      </c>
      <c r="C12" s="797"/>
      <c r="D12" s="797"/>
      <c r="E12" s="797"/>
      <c r="F12" s="797"/>
      <c r="G12" s="797"/>
      <c r="H12" s="797"/>
      <c r="I12" s="797"/>
      <c r="J12" s="798"/>
    </row>
    <row r="13" spans="1:10" ht="15" customHeight="1" x14ac:dyDescent="0.2">
      <c r="B13" s="811" t="s">
        <v>210</v>
      </c>
      <c r="C13" s="812"/>
      <c r="D13" s="812"/>
      <c r="E13" s="812"/>
      <c r="F13" s="812"/>
      <c r="G13" s="812"/>
      <c r="H13" s="812"/>
      <c r="I13" s="812"/>
      <c r="J13" s="813"/>
    </row>
    <row r="14" spans="1:10" ht="15" customHeight="1" x14ac:dyDescent="0.2">
      <c r="B14" s="802" t="s">
        <v>651</v>
      </c>
      <c r="C14" s="803"/>
      <c r="D14" s="803"/>
      <c r="E14" s="803"/>
      <c r="F14" s="803"/>
      <c r="G14" s="803"/>
      <c r="H14" s="803"/>
      <c r="I14" s="803"/>
      <c r="J14" s="804"/>
    </row>
    <row r="15" spans="1:10" x14ac:dyDescent="0.2">
      <c r="B15" s="805"/>
      <c r="C15" s="806"/>
      <c r="D15" s="806"/>
      <c r="E15" s="806"/>
      <c r="F15" s="806"/>
      <c r="G15" s="806"/>
      <c r="H15" s="806"/>
      <c r="I15" s="806"/>
      <c r="J15" s="49"/>
    </row>
    <row r="16" spans="1:10" x14ac:dyDescent="0.2">
      <c r="B16" s="138" t="s">
        <v>239</v>
      </c>
      <c r="C16" s="141"/>
      <c r="D16" s="141"/>
      <c r="E16" s="141"/>
      <c r="F16" s="141"/>
      <c r="G16" s="141"/>
      <c r="H16" s="141"/>
      <c r="I16" s="141"/>
      <c r="J16" s="176">
        <v>3700</v>
      </c>
    </row>
    <row r="17" spans="2:10" x14ac:dyDescent="0.2">
      <c r="B17" s="138" t="s">
        <v>5</v>
      </c>
      <c r="C17" s="55"/>
      <c r="D17" s="55"/>
      <c r="E17" s="55"/>
      <c r="F17" s="55"/>
      <c r="G17" s="55"/>
      <c r="H17" s="55"/>
      <c r="I17" s="55"/>
      <c r="J17" s="293">
        <v>10300</v>
      </c>
    </row>
    <row r="18" spans="2:10" x14ac:dyDescent="0.2">
      <c r="B18" s="138"/>
      <c r="C18" s="55"/>
      <c r="D18" s="55"/>
      <c r="E18" s="55"/>
      <c r="F18" s="55"/>
      <c r="G18" s="55"/>
      <c r="H18" s="55"/>
      <c r="I18" s="55"/>
      <c r="J18" s="294">
        <f>+J16+J17</f>
        <v>14000</v>
      </c>
    </row>
    <row r="19" spans="2:10" x14ac:dyDescent="0.2">
      <c r="B19" s="138" t="s">
        <v>204</v>
      </c>
      <c r="C19" s="55"/>
      <c r="D19" s="55"/>
      <c r="E19" s="55"/>
      <c r="F19" s="55"/>
      <c r="G19" s="55"/>
      <c r="H19" s="55"/>
      <c r="I19" s="55"/>
      <c r="J19" s="253">
        <v>-2000</v>
      </c>
    </row>
    <row r="20" spans="2:10" ht="15.75" thickBot="1" x14ac:dyDescent="0.25">
      <c r="B20" s="138" t="s">
        <v>240</v>
      </c>
      <c r="C20" s="55"/>
      <c r="D20" s="55"/>
      <c r="E20" s="55"/>
      <c r="F20" s="55"/>
      <c r="G20" s="55"/>
      <c r="H20" s="55"/>
      <c r="I20" s="55"/>
      <c r="J20" s="290">
        <f>+J18+J19</f>
        <v>12000</v>
      </c>
    </row>
    <row r="21" spans="2:10" ht="15.75" thickTop="1" x14ac:dyDescent="0.2">
      <c r="B21" s="295"/>
      <c r="C21" s="270"/>
      <c r="D21" s="270"/>
      <c r="E21" s="270"/>
      <c r="F21" s="270"/>
      <c r="G21" s="270"/>
      <c r="H21" s="270"/>
      <c r="I21" s="270"/>
      <c r="J21" s="49"/>
    </row>
    <row r="22" spans="2:10" x14ac:dyDescent="0.2">
      <c r="B22" s="139"/>
      <c r="C22" s="57"/>
      <c r="D22" s="57"/>
      <c r="E22" s="57"/>
      <c r="F22" s="57"/>
      <c r="G22" s="57"/>
      <c r="H22" s="57"/>
      <c r="I22" s="57"/>
      <c r="J22" s="248"/>
    </row>
    <row r="23" spans="2:10" x14ac:dyDescent="0.2">
      <c r="B23" s="25"/>
      <c r="C23" s="25"/>
      <c r="D23" s="25"/>
      <c r="E23" s="25"/>
      <c r="F23" s="25"/>
      <c r="G23" s="25"/>
      <c r="H23" s="25"/>
      <c r="I23" s="25"/>
      <c r="J23" s="25"/>
    </row>
    <row r="24" spans="2:10" ht="15.75" x14ac:dyDescent="0.2">
      <c r="B24" s="27" t="s">
        <v>353</v>
      </c>
    </row>
    <row r="26" spans="2:10" x14ac:dyDescent="0.2">
      <c r="B26" s="16" t="s">
        <v>241</v>
      </c>
      <c r="C26" s="17"/>
      <c r="D26" s="17"/>
      <c r="E26" s="17"/>
      <c r="F26" s="17"/>
      <c r="G26" s="17"/>
      <c r="H26" s="17"/>
      <c r="I26" s="17"/>
      <c r="J26" s="18"/>
    </row>
    <row r="27" spans="2:10" x14ac:dyDescent="0.2">
      <c r="B27" s="7" t="s">
        <v>242</v>
      </c>
      <c r="C27" s="8"/>
      <c r="D27" s="8"/>
      <c r="E27" s="8"/>
      <c r="F27" s="8"/>
      <c r="G27" s="8"/>
      <c r="H27" s="8"/>
      <c r="I27" s="8"/>
      <c r="J27" s="9"/>
    </row>
  </sheetData>
  <mergeCells count="6">
    <mergeCell ref="B15:I15"/>
    <mergeCell ref="C8:J8"/>
    <mergeCell ref="B12:J12"/>
    <mergeCell ref="B13:J13"/>
    <mergeCell ref="B14:J14"/>
    <mergeCell ref="C5:J6"/>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1"/>
  <sheetViews>
    <sheetView showGridLines="0" view="pageLayout" zoomScaleNormal="100" workbookViewId="0"/>
  </sheetViews>
  <sheetFormatPr defaultRowHeight="15" x14ac:dyDescent="0.2"/>
  <cols>
    <col min="1" max="1" width="4.5703125" style="1" customWidth="1"/>
    <col min="2" max="2" width="4.85546875" style="1" customWidth="1"/>
    <col min="3" max="3" width="9.140625" style="1"/>
    <col min="4" max="4" width="8.7109375" style="1" customWidth="1"/>
    <col min="5" max="5" width="4.85546875" style="1" customWidth="1"/>
    <col min="6" max="6" width="11.140625" style="1" bestFit="1" customWidth="1"/>
    <col min="7" max="8" width="9.140625" style="1"/>
    <col min="9" max="9" width="14.5703125" style="1" customWidth="1"/>
    <col min="10" max="10" width="11.140625" style="1" customWidth="1"/>
    <col min="11" max="16384" width="9.140625" style="1"/>
  </cols>
  <sheetData>
    <row r="1" spans="1:10" ht="15.75" x14ac:dyDescent="0.25">
      <c r="A1" s="19" t="s">
        <v>400</v>
      </c>
    </row>
    <row r="2" spans="1:10" ht="15.75" x14ac:dyDescent="0.25">
      <c r="A2" s="19"/>
    </row>
    <row r="3" spans="1:10" ht="15.75" x14ac:dyDescent="0.25">
      <c r="A3" s="19"/>
      <c r="B3" s="19" t="s">
        <v>347</v>
      </c>
    </row>
    <row r="4" spans="1:10" ht="15.75" x14ac:dyDescent="0.25">
      <c r="A4" s="19"/>
    </row>
    <row r="5" spans="1:10" ht="15.75" x14ac:dyDescent="0.25">
      <c r="A5" s="19"/>
      <c r="B5" s="2" t="s">
        <v>276</v>
      </c>
      <c r="C5" s="776" t="s">
        <v>654</v>
      </c>
      <c r="D5" s="776"/>
      <c r="E5" s="776"/>
      <c r="F5" s="776"/>
      <c r="G5" s="776"/>
      <c r="H5" s="776"/>
      <c r="I5" s="776"/>
      <c r="J5" s="776"/>
    </row>
    <row r="7" spans="1:10" x14ac:dyDescent="0.2">
      <c r="B7" s="28" t="s">
        <v>278</v>
      </c>
      <c r="C7" s="776" t="s">
        <v>401</v>
      </c>
      <c r="D7" s="776"/>
      <c r="E7" s="776"/>
      <c r="F7" s="776"/>
      <c r="G7" s="776"/>
      <c r="H7" s="776"/>
      <c r="I7" s="776"/>
      <c r="J7" s="776"/>
    </row>
    <row r="8" spans="1:10" x14ac:dyDescent="0.2">
      <c r="B8" s="25"/>
      <c r="C8" s="25"/>
      <c r="D8" s="25"/>
      <c r="E8" s="25"/>
      <c r="F8" s="25"/>
      <c r="G8" s="25"/>
      <c r="H8" s="25"/>
    </row>
    <row r="9" spans="1:10" ht="15.75" x14ac:dyDescent="0.25">
      <c r="A9" s="19" t="s">
        <v>324</v>
      </c>
    </row>
    <row r="11" spans="1:10" ht="15.75" customHeight="1" x14ac:dyDescent="0.2">
      <c r="B11" s="796" t="s">
        <v>650</v>
      </c>
      <c r="C11" s="797"/>
      <c r="D11" s="797"/>
      <c r="E11" s="797"/>
      <c r="F11" s="797"/>
      <c r="G11" s="797"/>
      <c r="H11" s="797"/>
      <c r="I11" s="797"/>
      <c r="J11" s="798"/>
    </row>
    <row r="12" spans="1:10" ht="15" customHeight="1" x14ac:dyDescent="0.2">
      <c r="B12" s="811" t="s">
        <v>367</v>
      </c>
      <c r="C12" s="812"/>
      <c r="D12" s="812"/>
      <c r="E12" s="812"/>
      <c r="F12" s="812"/>
      <c r="G12" s="812"/>
      <c r="H12" s="812"/>
      <c r="I12" s="812"/>
      <c r="J12" s="819"/>
    </row>
    <row r="13" spans="1:10" ht="15" customHeight="1" x14ac:dyDescent="0.2">
      <c r="B13" s="853" t="s">
        <v>655</v>
      </c>
      <c r="C13" s="812"/>
      <c r="D13" s="812"/>
      <c r="E13" s="812"/>
      <c r="F13" s="812"/>
      <c r="G13" s="812"/>
      <c r="H13" s="812"/>
      <c r="I13" s="812"/>
      <c r="J13" s="819"/>
    </row>
    <row r="14" spans="1:10" ht="15.75" x14ac:dyDescent="0.25">
      <c r="B14" s="850" t="s">
        <v>349</v>
      </c>
      <c r="C14" s="851"/>
      <c r="D14" s="851"/>
      <c r="E14" s="851"/>
      <c r="F14" s="852"/>
      <c r="G14" s="851" t="s">
        <v>350</v>
      </c>
      <c r="H14" s="851"/>
      <c r="I14" s="851"/>
      <c r="J14" s="852"/>
    </row>
    <row r="15" spans="1:10" x14ac:dyDescent="0.2">
      <c r="B15" s="51"/>
      <c r="C15" s="52"/>
      <c r="D15" s="52"/>
      <c r="E15" s="52"/>
      <c r="F15" s="261"/>
      <c r="G15" s="51"/>
      <c r="H15" s="52"/>
      <c r="I15" s="52"/>
      <c r="J15" s="268"/>
    </row>
    <row r="16" spans="1:10" x14ac:dyDescent="0.2">
      <c r="B16" s="53" t="s">
        <v>503</v>
      </c>
      <c r="C16" s="54"/>
      <c r="D16" s="54"/>
      <c r="E16" s="54"/>
      <c r="F16" s="296">
        <v>1900</v>
      </c>
      <c r="G16" s="53" t="s">
        <v>508</v>
      </c>
      <c r="H16" s="54"/>
      <c r="I16" s="54"/>
      <c r="J16" s="262">
        <v>6000</v>
      </c>
    </row>
    <row r="17" spans="2:10" x14ac:dyDescent="0.2">
      <c r="B17" s="53" t="s">
        <v>504</v>
      </c>
      <c r="C17" s="55"/>
      <c r="D17" s="55"/>
      <c r="E17" s="55"/>
      <c r="F17" s="263">
        <v>8200</v>
      </c>
      <c r="G17" s="53" t="s">
        <v>6</v>
      </c>
      <c r="H17" s="55"/>
      <c r="I17" s="55"/>
      <c r="J17" s="299">
        <v>6900</v>
      </c>
    </row>
    <row r="18" spans="2:10" x14ac:dyDescent="0.2">
      <c r="B18" s="53" t="s">
        <v>505</v>
      </c>
      <c r="C18" s="55"/>
      <c r="D18" s="55"/>
      <c r="E18" s="55"/>
      <c r="F18" s="263">
        <v>1300</v>
      </c>
      <c r="G18" s="53" t="s">
        <v>7</v>
      </c>
      <c r="H18" s="55"/>
      <c r="I18" s="55"/>
      <c r="J18" s="300">
        <f>+J16+J17</f>
        <v>12900</v>
      </c>
    </row>
    <row r="19" spans="2:10" x14ac:dyDescent="0.2">
      <c r="B19" s="53" t="s">
        <v>506</v>
      </c>
      <c r="C19" s="55"/>
      <c r="D19" s="55"/>
      <c r="E19" s="55"/>
      <c r="F19" s="263">
        <v>17500</v>
      </c>
      <c r="G19" s="53"/>
      <c r="H19" s="55"/>
      <c r="I19" s="55"/>
      <c r="J19" s="298"/>
    </row>
    <row r="20" spans="2:10" ht="15.75" x14ac:dyDescent="0.2">
      <c r="B20" s="53"/>
      <c r="C20" s="55"/>
      <c r="D20" s="55"/>
      <c r="E20" s="55"/>
      <c r="F20" s="263"/>
      <c r="G20" s="817" t="s">
        <v>211</v>
      </c>
      <c r="H20" s="818"/>
      <c r="I20" s="818"/>
      <c r="J20" s="298"/>
    </row>
    <row r="21" spans="2:10" x14ac:dyDescent="0.2">
      <c r="B21" s="53"/>
      <c r="C21" s="55"/>
      <c r="D21" s="55"/>
      <c r="E21" s="55"/>
      <c r="F21" s="263"/>
      <c r="G21" s="53"/>
      <c r="H21" s="55"/>
      <c r="I21" s="55"/>
      <c r="J21" s="298"/>
    </row>
    <row r="22" spans="2:10" x14ac:dyDescent="0.2">
      <c r="B22" s="53"/>
      <c r="C22" s="55"/>
      <c r="D22" s="55"/>
      <c r="E22" s="55"/>
      <c r="F22" s="263"/>
      <c r="G22" s="53" t="s">
        <v>203</v>
      </c>
      <c r="H22" s="54"/>
      <c r="I22" s="54"/>
      <c r="J22" s="298">
        <v>4000</v>
      </c>
    </row>
    <row r="23" spans="2:10" x14ac:dyDescent="0.2">
      <c r="B23" s="53"/>
      <c r="C23" s="55"/>
      <c r="D23" s="55"/>
      <c r="E23" s="55"/>
      <c r="F23" s="263"/>
      <c r="G23" s="69" t="s">
        <v>212</v>
      </c>
      <c r="H23" s="55"/>
      <c r="I23" s="55"/>
      <c r="J23" s="299">
        <v>12000</v>
      </c>
    </row>
    <row r="24" spans="2:10" x14ac:dyDescent="0.2">
      <c r="B24" s="53"/>
      <c r="C24" s="55"/>
      <c r="D24" s="55"/>
      <c r="E24" s="55"/>
      <c r="F24" s="263"/>
      <c r="G24" s="53" t="s">
        <v>213</v>
      </c>
      <c r="H24" s="55"/>
      <c r="I24" s="55"/>
      <c r="J24" s="640">
        <f>+J22+J23</f>
        <v>16000</v>
      </c>
    </row>
    <row r="25" spans="2:10" x14ac:dyDescent="0.2">
      <c r="B25" s="854" t="s">
        <v>507</v>
      </c>
      <c r="C25" s="855"/>
      <c r="D25" s="855"/>
      <c r="E25" s="855"/>
      <c r="F25" s="860">
        <f>+F16+F17+F18+F19</f>
        <v>28900</v>
      </c>
      <c r="G25" s="858" t="s">
        <v>214</v>
      </c>
      <c r="H25" s="858"/>
      <c r="I25" s="858"/>
      <c r="J25" s="860">
        <f>+J18+J24</f>
        <v>28900</v>
      </c>
    </row>
    <row r="26" spans="2:10" ht="15.75" thickBot="1" x14ac:dyDescent="0.25">
      <c r="B26" s="856"/>
      <c r="C26" s="857"/>
      <c r="D26" s="857"/>
      <c r="E26" s="857"/>
      <c r="F26" s="861"/>
      <c r="G26" s="859"/>
      <c r="H26" s="859"/>
      <c r="I26" s="859"/>
      <c r="J26" s="861"/>
    </row>
    <row r="27" spans="2:10" ht="15.75" thickTop="1" x14ac:dyDescent="0.2"/>
    <row r="28" spans="2:10" ht="15.75" x14ac:dyDescent="0.2">
      <c r="B28" s="27" t="s">
        <v>353</v>
      </c>
    </row>
    <row r="30" spans="2:10" x14ac:dyDescent="0.2">
      <c r="B30" s="16" t="s">
        <v>245</v>
      </c>
      <c r="C30" s="17"/>
      <c r="D30" s="17"/>
      <c r="E30" s="17"/>
      <c r="F30" s="17"/>
      <c r="G30" s="17"/>
      <c r="H30" s="17"/>
      <c r="I30" s="17"/>
      <c r="J30" s="18"/>
    </row>
    <row r="31" spans="2:10" x14ac:dyDescent="0.2">
      <c r="B31" s="7" t="s">
        <v>246</v>
      </c>
      <c r="C31" s="8"/>
      <c r="D31" s="8"/>
      <c r="E31" s="8"/>
      <c r="F31" s="8"/>
      <c r="G31" s="8"/>
      <c r="H31" s="8"/>
      <c r="I31" s="8"/>
      <c r="J31" s="9"/>
    </row>
  </sheetData>
  <mergeCells count="12">
    <mergeCell ref="B25:E26"/>
    <mergeCell ref="G25:I26"/>
    <mergeCell ref="J25:J26"/>
    <mergeCell ref="F25:F26"/>
    <mergeCell ref="G20:I20"/>
    <mergeCell ref="B14:F14"/>
    <mergeCell ref="G14:J14"/>
    <mergeCell ref="C7:J7"/>
    <mergeCell ref="B11:J11"/>
    <mergeCell ref="B12:J12"/>
    <mergeCell ref="C5:J5"/>
    <mergeCell ref="B13:J13"/>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24"/>
  <sheetViews>
    <sheetView showGridLines="0" view="pageLayout" zoomScaleNormal="100" workbookViewId="0"/>
  </sheetViews>
  <sheetFormatPr defaultRowHeight="15" x14ac:dyDescent="0.2"/>
  <cols>
    <col min="1" max="1" width="4.5703125" style="1" customWidth="1"/>
    <col min="2" max="2" width="4.85546875" style="1" customWidth="1"/>
    <col min="3" max="7" width="9.140625" style="1"/>
    <col min="8" max="8" width="4.28515625" style="1" customWidth="1"/>
    <col min="9" max="10" width="12.7109375" style="1" customWidth="1"/>
    <col min="11" max="16384" width="9.140625" style="1"/>
  </cols>
  <sheetData>
    <row r="1" spans="1:10" ht="15.75" x14ac:dyDescent="0.25">
      <c r="A1" s="19" t="s">
        <v>402</v>
      </c>
    </row>
    <row r="3" spans="1:10" ht="15" customHeight="1" x14ac:dyDescent="0.2">
      <c r="B3" s="775" t="s">
        <v>656</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c r="I5" s="25"/>
      <c r="J5" s="25"/>
    </row>
    <row r="6" spans="1:10" ht="15.75" x14ac:dyDescent="0.25">
      <c r="A6" s="19" t="s">
        <v>324</v>
      </c>
    </row>
    <row r="7" spans="1:10" ht="15.75" x14ac:dyDescent="0.25">
      <c r="A7" s="19"/>
    </row>
    <row r="9" spans="1:10" ht="15.75" customHeight="1" x14ac:dyDescent="0.2">
      <c r="B9" s="796" t="s">
        <v>657</v>
      </c>
      <c r="C9" s="797"/>
      <c r="D9" s="797"/>
      <c r="E9" s="797"/>
      <c r="F9" s="797"/>
      <c r="G9" s="797"/>
      <c r="H9" s="797"/>
      <c r="I9" s="797"/>
      <c r="J9" s="798"/>
    </row>
    <row r="10" spans="1:10" x14ac:dyDescent="0.2">
      <c r="B10" s="799" t="s">
        <v>364</v>
      </c>
      <c r="C10" s="800"/>
      <c r="D10" s="800"/>
      <c r="E10" s="800"/>
      <c r="F10" s="800"/>
      <c r="G10" s="800"/>
      <c r="H10" s="800"/>
      <c r="I10" s="800"/>
      <c r="J10" s="801"/>
    </row>
    <row r="11" spans="1:10" x14ac:dyDescent="0.2">
      <c r="B11" s="802" t="s">
        <v>609</v>
      </c>
      <c r="C11" s="803"/>
      <c r="D11" s="803"/>
      <c r="E11" s="803"/>
      <c r="F11" s="803"/>
      <c r="G11" s="803"/>
      <c r="H11" s="803"/>
      <c r="I11" s="803"/>
      <c r="J11" s="804"/>
    </row>
    <row r="12" spans="1:10" x14ac:dyDescent="0.2">
      <c r="B12" s="794"/>
      <c r="C12" s="795"/>
      <c r="D12" s="795"/>
      <c r="E12" s="795"/>
      <c r="F12" s="795"/>
      <c r="G12" s="795"/>
      <c r="H12" s="795"/>
      <c r="I12" s="249"/>
      <c r="J12" s="47"/>
    </row>
    <row r="13" spans="1:10" x14ac:dyDescent="0.2">
      <c r="B13" s="138" t="s">
        <v>493</v>
      </c>
      <c r="C13" s="55"/>
      <c r="D13" s="55"/>
      <c r="E13" s="55"/>
      <c r="F13" s="55"/>
      <c r="G13" s="55"/>
      <c r="H13" s="55"/>
      <c r="I13" s="250"/>
      <c r="J13" s="49"/>
    </row>
    <row r="14" spans="1:10" x14ac:dyDescent="0.2">
      <c r="B14" s="138"/>
      <c r="C14" s="35" t="s">
        <v>494</v>
      </c>
      <c r="D14" s="55"/>
      <c r="E14" s="55"/>
      <c r="F14" s="55"/>
      <c r="G14" s="55"/>
      <c r="H14" s="55"/>
      <c r="I14" s="250"/>
      <c r="J14" s="176">
        <v>159200</v>
      </c>
    </row>
    <row r="15" spans="1:10" x14ac:dyDescent="0.2">
      <c r="B15" s="138" t="s">
        <v>495</v>
      </c>
      <c r="C15" s="55"/>
      <c r="D15" s="55"/>
      <c r="E15" s="55"/>
      <c r="F15" s="55"/>
      <c r="G15" s="55"/>
      <c r="H15" s="55"/>
      <c r="I15" s="250"/>
      <c r="J15" s="49"/>
    </row>
    <row r="16" spans="1:10" x14ac:dyDescent="0.2">
      <c r="B16" s="138"/>
      <c r="C16" s="35" t="s">
        <v>496</v>
      </c>
      <c r="D16" s="55"/>
      <c r="E16" s="55"/>
      <c r="F16" s="55"/>
      <c r="G16" s="55"/>
      <c r="H16" s="55"/>
      <c r="I16" s="291">
        <v>62000</v>
      </c>
      <c r="J16" s="49"/>
    </row>
    <row r="17" spans="2:10" x14ac:dyDescent="0.2">
      <c r="B17" s="138"/>
      <c r="C17" s="35" t="s">
        <v>497</v>
      </c>
      <c r="D17" s="55"/>
      <c r="E17" s="55"/>
      <c r="F17" s="55"/>
      <c r="G17" s="55"/>
      <c r="H17" s="55"/>
      <c r="I17" s="292">
        <v>22000</v>
      </c>
      <c r="J17" s="179"/>
    </row>
    <row r="18" spans="2:10" x14ac:dyDescent="0.2">
      <c r="B18" s="138"/>
      <c r="C18" s="35" t="s">
        <v>501</v>
      </c>
      <c r="D18" s="55"/>
      <c r="E18" s="55"/>
      <c r="F18" s="55"/>
      <c r="G18" s="55"/>
      <c r="H18" s="55"/>
      <c r="I18" s="292">
        <v>6500</v>
      </c>
      <c r="J18" s="179"/>
    </row>
    <row r="19" spans="2:10" x14ac:dyDescent="0.2">
      <c r="B19" s="138"/>
      <c r="C19" s="35" t="s">
        <v>8</v>
      </c>
      <c r="D19" s="55"/>
      <c r="E19" s="55"/>
      <c r="F19" s="55"/>
      <c r="G19" s="55"/>
      <c r="H19" s="55"/>
      <c r="I19" s="292">
        <v>4000</v>
      </c>
      <c r="J19" s="179"/>
    </row>
    <row r="20" spans="2:10" x14ac:dyDescent="0.2">
      <c r="B20" s="138"/>
      <c r="C20" s="35" t="s">
        <v>9</v>
      </c>
      <c r="D20" s="55"/>
      <c r="E20" s="55"/>
      <c r="F20" s="55"/>
      <c r="G20" s="55"/>
      <c r="H20" s="55"/>
      <c r="I20" s="303">
        <v>1200</v>
      </c>
      <c r="J20" s="179"/>
    </row>
    <row r="21" spans="2:10" x14ac:dyDescent="0.2">
      <c r="B21" s="138"/>
      <c r="C21" s="35" t="s">
        <v>499</v>
      </c>
      <c r="D21" s="55"/>
      <c r="E21" s="55"/>
      <c r="F21" s="55"/>
      <c r="G21" s="55"/>
      <c r="H21" s="55"/>
      <c r="I21" s="304"/>
      <c r="J21" s="179">
        <f>+I16+I17+I18+I19+I20</f>
        <v>95700</v>
      </c>
    </row>
    <row r="22" spans="2:10" x14ac:dyDescent="0.2">
      <c r="B22" s="138"/>
      <c r="C22" s="55"/>
      <c r="D22" s="55"/>
      <c r="E22" s="55"/>
      <c r="F22" s="55"/>
      <c r="G22" s="55"/>
      <c r="H22" s="55"/>
      <c r="I22" s="250"/>
      <c r="J22" s="47"/>
    </row>
    <row r="23" spans="2:10" ht="15.75" thickBot="1" x14ac:dyDescent="0.25">
      <c r="B23" s="139" t="s">
        <v>500</v>
      </c>
      <c r="C23" s="57"/>
      <c r="D23" s="57"/>
      <c r="E23" s="57"/>
      <c r="F23" s="57"/>
      <c r="G23" s="57"/>
      <c r="H23" s="57"/>
      <c r="I23" s="252"/>
      <c r="J23" s="290">
        <f>+J14-J21</f>
        <v>63500</v>
      </c>
    </row>
    <row r="24" spans="2:10" ht="15.75" thickTop="1" x14ac:dyDescent="0.2">
      <c r="H24" s="302"/>
    </row>
  </sheetData>
  <mergeCells count="5">
    <mergeCell ref="B12:H12"/>
    <mergeCell ref="B10:J10"/>
    <mergeCell ref="B11:J11"/>
    <mergeCell ref="B3:J4"/>
    <mergeCell ref="B9:J9"/>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20"/>
  <sheetViews>
    <sheetView showGridLines="0" view="pageLayout" zoomScaleNormal="100" workbookViewId="0"/>
  </sheetViews>
  <sheetFormatPr defaultRowHeight="15" x14ac:dyDescent="0.2"/>
  <cols>
    <col min="1" max="1" width="4.5703125" style="1" customWidth="1"/>
    <col min="2" max="2" width="4.85546875" style="1" customWidth="1"/>
    <col min="3" max="8" width="9.140625" style="1"/>
    <col min="9" max="9" width="6" style="1" customWidth="1"/>
    <col min="10" max="10" width="13.5703125" style="1" customWidth="1"/>
    <col min="11" max="16384" width="9.140625" style="1"/>
  </cols>
  <sheetData>
    <row r="1" spans="1:10" ht="15.75" x14ac:dyDescent="0.25">
      <c r="A1" s="19" t="s">
        <v>403</v>
      </c>
    </row>
    <row r="3" spans="1:10" ht="15" customHeight="1" x14ac:dyDescent="0.2">
      <c r="B3" s="775" t="s">
        <v>658</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c r="I5" s="25"/>
    </row>
    <row r="6" spans="1:10" ht="15.75" x14ac:dyDescent="0.25">
      <c r="A6" s="19" t="s">
        <v>324</v>
      </c>
    </row>
    <row r="7" spans="1:10" x14ac:dyDescent="0.2">
      <c r="B7" s="25"/>
      <c r="C7" s="25"/>
      <c r="D7" s="25"/>
      <c r="E7" s="25"/>
      <c r="F7" s="25"/>
      <c r="G7" s="25"/>
      <c r="H7" s="25"/>
      <c r="I7" s="25"/>
      <c r="J7" s="25"/>
    </row>
    <row r="8" spans="1:10" ht="15.75" customHeight="1" x14ac:dyDescent="0.2">
      <c r="B8" s="796" t="s">
        <v>657</v>
      </c>
      <c r="C8" s="797"/>
      <c r="D8" s="797"/>
      <c r="E8" s="797"/>
      <c r="F8" s="797"/>
      <c r="G8" s="797"/>
      <c r="H8" s="797"/>
      <c r="I8" s="797"/>
      <c r="J8" s="798"/>
    </row>
    <row r="9" spans="1:10" ht="15" customHeight="1" x14ac:dyDescent="0.2">
      <c r="B9" s="811" t="s">
        <v>210</v>
      </c>
      <c r="C9" s="812"/>
      <c r="D9" s="812"/>
      <c r="E9" s="812"/>
      <c r="F9" s="812"/>
      <c r="G9" s="812"/>
      <c r="H9" s="812"/>
      <c r="I9" s="812"/>
      <c r="J9" s="813"/>
    </row>
    <row r="10" spans="1:10" ht="15" customHeight="1" x14ac:dyDescent="0.2">
      <c r="B10" s="802" t="s">
        <v>609</v>
      </c>
      <c r="C10" s="862"/>
      <c r="D10" s="862"/>
      <c r="E10" s="862"/>
      <c r="F10" s="862"/>
      <c r="G10" s="862"/>
      <c r="H10" s="862"/>
      <c r="I10" s="862"/>
      <c r="J10" s="863"/>
    </row>
    <row r="11" spans="1:10" x14ac:dyDescent="0.2">
      <c r="B11" s="805"/>
      <c r="C11" s="806"/>
      <c r="D11" s="806"/>
      <c r="E11" s="806"/>
      <c r="F11" s="806"/>
      <c r="G11" s="806"/>
      <c r="H11" s="806"/>
      <c r="I11" s="806"/>
      <c r="J11" s="49"/>
    </row>
    <row r="12" spans="1:10" x14ac:dyDescent="0.2">
      <c r="B12" s="138" t="s">
        <v>612</v>
      </c>
      <c r="C12" s="141"/>
      <c r="D12" s="141"/>
      <c r="E12" s="141"/>
      <c r="F12" s="141"/>
      <c r="G12" s="141"/>
      <c r="H12" s="141"/>
      <c r="I12" s="141"/>
      <c r="J12" s="176">
        <v>31000</v>
      </c>
    </row>
    <row r="13" spans="1:10" x14ac:dyDescent="0.2">
      <c r="B13" s="138" t="s">
        <v>10</v>
      </c>
      <c r="C13" s="55"/>
      <c r="D13" s="55"/>
      <c r="E13" s="55"/>
      <c r="F13" s="55"/>
      <c r="G13" s="55"/>
      <c r="H13" s="55"/>
      <c r="I13" s="55"/>
      <c r="J13" s="293">
        <v>63500</v>
      </c>
    </row>
    <row r="14" spans="1:10" x14ac:dyDescent="0.2">
      <c r="B14" s="138"/>
      <c r="C14" s="55"/>
      <c r="D14" s="55"/>
      <c r="E14" s="55"/>
      <c r="F14" s="55"/>
      <c r="G14" s="55"/>
      <c r="H14" s="55"/>
      <c r="I14" s="55"/>
      <c r="J14" s="294">
        <f>+J12+J13</f>
        <v>94500</v>
      </c>
    </row>
    <row r="15" spans="1:10" x14ac:dyDescent="0.2">
      <c r="B15" s="138" t="s">
        <v>204</v>
      </c>
      <c r="C15" s="55"/>
      <c r="D15" s="55"/>
      <c r="E15" s="55"/>
      <c r="F15" s="55"/>
      <c r="G15" s="55"/>
      <c r="H15" s="55"/>
      <c r="I15" s="55"/>
      <c r="J15" s="253">
        <v>-55000</v>
      </c>
    </row>
    <row r="16" spans="1:10" ht="15.75" thickBot="1" x14ac:dyDescent="0.25">
      <c r="B16" s="138" t="s">
        <v>613</v>
      </c>
      <c r="C16" s="55"/>
      <c r="D16" s="55"/>
      <c r="E16" s="55"/>
      <c r="F16" s="55"/>
      <c r="G16" s="55"/>
      <c r="H16" s="55"/>
      <c r="I16" s="55"/>
      <c r="J16" s="290">
        <f>+J14+J15</f>
        <v>39500</v>
      </c>
    </row>
    <row r="17" spans="2:10" ht="15.75" thickTop="1" x14ac:dyDescent="0.2">
      <c r="B17" s="295"/>
      <c r="C17" s="270"/>
      <c r="D17" s="270"/>
      <c r="E17" s="270"/>
      <c r="F17" s="270"/>
      <c r="G17" s="270"/>
      <c r="H17" s="270"/>
      <c r="I17" s="270"/>
      <c r="J17" s="179"/>
    </row>
    <row r="18" spans="2:10" x14ac:dyDescent="0.2">
      <c r="B18" s="139"/>
      <c r="C18" s="57"/>
      <c r="D18" s="57"/>
      <c r="E18" s="57"/>
      <c r="F18" s="57"/>
      <c r="G18" s="57"/>
      <c r="H18" s="57"/>
      <c r="I18" s="57"/>
      <c r="J18" s="301"/>
    </row>
    <row r="20" spans="2:10" x14ac:dyDescent="0.2">
      <c r="B20" s="25"/>
      <c r="C20" s="25"/>
      <c r="D20" s="25"/>
      <c r="E20" s="25"/>
      <c r="F20" s="25"/>
      <c r="G20" s="25"/>
      <c r="H20" s="25"/>
      <c r="I20" s="25"/>
      <c r="J20" s="25"/>
    </row>
  </sheetData>
  <mergeCells count="5">
    <mergeCell ref="B11:I11"/>
    <mergeCell ref="B9:J9"/>
    <mergeCell ref="B3:J4"/>
    <mergeCell ref="B8:J8"/>
    <mergeCell ref="B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23"/>
  <sheetViews>
    <sheetView showGridLines="0" view="pageLayout" zoomScaleNormal="100" workbookViewId="0"/>
  </sheetViews>
  <sheetFormatPr defaultRowHeight="15" x14ac:dyDescent="0.2"/>
  <cols>
    <col min="1" max="1" width="4.5703125" style="1" customWidth="1"/>
    <col min="2" max="2" width="4.85546875" style="1" customWidth="1"/>
    <col min="3" max="3" width="9.140625" style="1"/>
    <col min="4" max="4" width="7.7109375" style="1" customWidth="1"/>
    <col min="5" max="5" width="5.28515625" style="1" customWidth="1"/>
    <col min="6" max="6" width="11.140625" style="1" bestFit="1" customWidth="1"/>
    <col min="7" max="8" width="9.140625" style="1"/>
    <col min="9" max="9" width="14.7109375" style="1" customWidth="1"/>
    <col min="10" max="10" width="11.28515625" style="1" bestFit="1" customWidth="1"/>
    <col min="11" max="16384" width="9.140625" style="1"/>
  </cols>
  <sheetData>
    <row r="1" spans="1:10" ht="15.75" x14ac:dyDescent="0.25">
      <c r="A1" s="19" t="s">
        <v>404</v>
      </c>
    </row>
    <row r="2" spans="1:10" ht="15.75" x14ac:dyDescent="0.25">
      <c r="A2" s="19"/>
    </row>
    <row r="3" spans="1:10" ht="15.75" x14ac:dyDescent="0.25">
      <c r="A3" s="19"/>
      <c r="B3" s="776" t="s">
        <v>659</v>
      </c>
      <c r="C3" s="776"/>
      <c r="D3" s="776"/>
      <c r="E3" s="776"/>
      <c r="F3" s="776"/>
      <c r="G3" s="776"/>
      <c r="H3" s="776"/>
      <c r="I3" s="776"/>
      <c r="J3" s="776"/>
    </row>
    <row r="5" spans="1:10" ht="15.75" x14ac:dyDescent="0.25">
      <c r="A5" s="19" t="s">
        <v>324</v>
      </c>
    </row>
    <row r="7" spans="1:10" ht="15.75" customHeight="1" x14ac:dyDescent="0.2">
      <c r="B7" s="796" t="s">
        <v>657</v>
      </c>
      <c r="C7" s="797"/>
      <c r="D7" s="797"/>
      <c r="E7" s="797"/>
      <c r="F7" s="797"/>
      <c r="G7" s="797"/>
      <c r="H7" s="797"/>
      <c r="I7" s="797"/>
      <c r="J7" s="798"/>
    </row>
    <row r="8" spans="1:10" ht="15" customHeight="1" x14ac:dyDescent="0.2">
      <c r="B8" s="811" t="s">
        <v>367</v>
      </c>
      <c r="C8" s="812"/>
      <c r="D8" s="812"/>
      <c r="E8" s="812"/>
      <c r="F8" s="812"/>
      <c r="G8" s="812"/>
      <c r="H8" s="812"/>
      <c r="I8" s="812"/>
      <c r="J8" s="819"/>
    </row>
    <row r="9" spans="1:10" ht="15" customHeight="1" x14ac:dyDescent="0.2">
      <c r="B9" s="820" t="s">
        <v>615</v>
      </c>
      <c r="C9" s="821"/>
      <c r="D9" s="821"/>
      <c r="E9" s="821"/>
      <c r="F9" s="821"/>
      <c r="G9" s="821"/>
      <c r="H9" s="821"/>
      <c r="I9" s="821"/>
      <c r="J9" s="822"/>
    </row>
    <row r="10" spans="1:10" ht="15.75" x14ac:dyDescent="0.25">
      <c r="B10" s="823" t="s">
        <v>349</v>
      </c>
      <c r="C10" s="824"/>
      <c r="D10" s="824"/>
      <c r="E10" s="824"/>
      <c r="F10" s="825"/>
      <c r="G10" s="824" t="s">
        <v>350</v>
      </c>
      <c r="H10" s="824"/>
      <c r="I10" s="824"/>
      <c r="J10" s="825"/>
    </row>
    <row r="11" spans="1:10" x14ac:dyDescent="0.2">
      <c r="B11" s="269"/>
      <c r="C11" s="270"/>
      <c r="D11" s="270"/>
      <c r="E11" s="270"/>
      <c r="F11" s="271"/>
      <c r="G11" s="269"/>
      <c r="H11" s="270"/>
      <c r="I11" s="270"/>
      <c r="J11" s="272"/>
    </row>
    <row r="12" spans="1:10" x14ac:dyDescent="0.2">
      <c r="B12" s="53" t="s">
        <v>503</v>
      </c>
      <c r="C12" s="54"/>
      <c r="D12" s="54"/>
      <c r="E12" s="54"/>
      <c r="F12" s="305">
        <v>3100</v>
      </c>
      <c r="G12" s="53" t="s">
        <v>508</v>
      </c>
      <c r="H12" s="54"/>
      <c r="I12" s="54"/>
      <c r="J12" s="262">
        <v>3700</v>
      </c>
    </row>
    <row r="13" spans="1:10" x14ac:dyDescent="0.2">
      <c r="B13" s="53" t="s">
        <v>504</v>
      </c>
      <c r="C13" s="55"/>
      <c r="D13" s="55"/>
      <c r="E13" s="55"/>
      <c r="F13" s="306">
        <v>10200</v>
      </c>
      <c r="G13" s="53" t="s">
        <v>6</v>
      </c>
      <c r="H13" s="55"/>
      <c r="I13" s="55"/>
      <c r="J13" s="299">
        <v>9800</v>
      </c>
    </row>
    <row r="14" spans="1:10" x14ac:dyDescent="0.2">
      <c r="B14" s="53" t="s">
        <v>505</v>
      </c>
      <c r="C14" s="55"/>
      <c r="D14" s="55"/>
      <c r="E14" s="55"/>
      <c r="F14" s="306">
        <v>4500</v>
      </c>
      <c r="G14" s="53" t="s">
        <v>7</v>
      </c>
      <c r="H14" s="55"/>
      <c r="I14" s="55"/>
      <c r="J14" s="300">
        <f>+J12+J13</f>
        <v>13500</v>
      </c>
    </row>
    <row r="15" spans="1:10" ht="15.75" x14ac:dyDescent="0.2">
      <c r="B15" s="53" t="s">
        <v>11</v>
      </c>
      <c r="C15" s="55"/>
      <c r="D15" s="55"/>
      <c r="E15" s="55"/>
      <c r="F15" s="306">
        <v>55200</v>
      </c>
      <c r="G15" s="817" t="s">
        <v>211</v>
      </c>
      <c r="H15" s="818"/>
      <c r="I15" s="818"/>
      <c r="J15" s="298"/>
    </row>
    <row r="16" spans="1:10" x14ac:dyDescent="0.2">
      <c r="B16" s="53"/>
      <c r="C16" s="55"/>
      <c r="D16" s="55"/>
      <c r="E16" s="55"/>
      <c r="F16" s="306"/>
      <c r="G16" s="53"/>
      <c r="H16" s="55"/>
      <c r="I16" s="55"/>
      <c r="J16" s="298"/>
    </row>
    <row r="17" spans="2:10" x14ac:dyDescent="0.2">
      <c r="B17" s="53"/>
      <c r="C17" s="55"/>
      <c r="D17" s="55"/>
      <c r="E17" s="55"/>
      <c r="F17" s="306"/>
      <c r="G17" s="53" t="s">
        <v>203</v>
      </c>
      <c r="H17" s="55"/>
      <c r="I17" s="55"/>
      <c r="J17" s="298">
        <v>20000</v>
      </c>
    </row>
    <row r="18" spans="2:10" x14ac:dyDescent="0.2">
      <c r="B18" s="53"/>
      <c r="C18" s="55"/>
      <c r="D18" s="55"/>
      <c r="E18" s="55"/>
      <c r="F18" s="306"/>
      <c r="G18" s="53" t="s">
        <v>212</v>
      </c>
      <c r="H18" s="54"/>
      <c r="I18" s="54"/>
      <c r="J18" s="299">
        <v>39500</v>
      </c>
    </row>
    <row r="19" spans="2:10" x14ac:dyDescent="0.2">
      <c r="B19" s="53"/>
      <c r="C19" s="55"/>
      <c r="D19" s="55"/>
      <c r="E19" s="55"/>
      <c r="F19" s="306"/>
      <c r="G19" s="69" t="s">
        <v>213</v>
      </c>
      <c r="H19" s="55"/>
      <c r="I19" s="55"/>
      <c r="J19" s="640">
        <f>+J17+J18</f>
        <v>59500</v>
      </c>
    </row>
    <row r="20" spans="2:10" x14ac:dyDescent="0.2">
      <c r="B20" s="53"/>
      <c r="C20" s="55"/>
      <c r="D20" s="55"/>
      <c r="E20" s="55"/>
      <c r="F20" s="306"/>
      <c r="G20" s="53"/>
      <c r="H20" s="55"/>
      <c r="I20" s="55"/>
      <c r="J20" s="480"/>
    </row>
    <row r="21" spans="2:10" x14ac:dyDescent="0.2">
      <c r="B21" s="56"/>
      <c r="C21" s="57"/>
      <c r="D21" s="57"/>
      <c r="E21" s="57"/>
      <c r="F21" s="306"/>
      <c r="G21" s="53" t="s">
        <v>243</v>
      </c>
      <c r="H21" s="55"/>
      <c r="I21" s="55"/>
      <c r="J21" s="272"/>
    </row>
    <row r="22" spans="2:10" ht="15.75" thickBot="1" x14ac:dyDescent="0.25">
      <c r="B22" s="56" t="s">
        <v>507</v>
      </c>
      <c r="C22" s="57"/>
      <c r="D22" s="57"/>
      <c r="E22" s="57"/>
      <c r="F22" s="265">
        <f>+F12+F13+F14+F15</f>
        <v>73000</v>
      </c>
      <c r="G22" s="56" t="s">
        <v>244</v>
      </c>
      <c r="H22" s="57"/>
      <c r="I22" s="57"/>
      <c r="J22" s="266">
        <f>+J14+J19</f>
        <v>73000</v>
      </c>
    </row>
    <row r="23" spans="2:10" ht="15.75" thickTop="1" x14ac:dyDescent="0.2"/>
  </sheetData>
  <mergeCells count="7">
    <mergeCell ref="B3:J3"/>
    <mergeCell ref="G15:I15"/>
    <mergeCell ref="B8:J8"/>
    <mergeCell ref="B9:J9"/>
    <mergeCell ref="B10:F10"/>
    <mergeCell ref="G10:J10"/>
    <mergeCell ref="B7:J7"/>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41"/>
  <sheetViews>
    <sheetView showGridLines="0" view="pageLayout" zoomScaleNormal="100" workbookViewId="0"/>
  </sheetViews>
  <sheetFormatPr defaultRowHeight="15" x14ac:dyDescent="0.2"/>
  <cols>
    <col min="1" max="1" width="4.5703125" style="1" customWidth="1"/>
    <col min="2" max="2" width="4" style="1" customWidth="1"/>
    <col min="3" max="5" width="9.140625" style="1"/>
    <col min="6" max="6" width="10.42578125" style="1" customWidth="1"/>
    <col min="7" max="8" width="10.5703125" style="1" customWidth="1"/>
    <col min="9" max="16384" width="9.140625" style="1"/>
  </cols>
  <sheetData>
    <row r="1" spans="1:10" ht="15.75" x14ac:dyDescent="0.25">
      <c r="A1" s="19" t="s">
        <v>405</v>
      </c>
    </row>
    <row r="2" spans="1:10" x14ac:dyDescent="0.2">
      <c r="B2" s="25"/>
      <c r="C2" s="25"/>
      <c r="D2" s="25"/>
      <c r="E2" s="25"/>
      <c r="F2" s="25"/>
      <c r="G2" s="25"/>
      <c r="H2" s="25"/>
      <c r="I2" s="25"/>
      <c r="J2" s="25"/>
    </row>
    <row r="3" spans="1:10" x14ac:dyDescent="0.2">
      <c r="B3" s="775" t="s">
        <v>268</v>
      </c>
      <c r="C3" s="775"/>
      <c r="D3" s="775"/>
      <c r="E3" s="775"/>
      <c r="F3" s="775"/>
      <c r="G3" s="775"/>
      <c r="H3" s="775"/>
      <c r="I3" s="775"/>
      <c r="J3" s="775"/>
    </row>
    <row r="4" spans="1:10" ht="15" customHeight="1" x14ac:dyDescent="0.2">
      <c r="A4" s="25"/>
      <c r="B4" s="775"/>
      <c r="C4" s="775"/>
      <c r="D4" s="775"/>
      <c r="E4" s="775"/>
      <c r="F4" s="775"/>
      <c r="G4" s="775"/>
      <c r="H4" s="775"/>
      <c r="I4" s="775"/>
      <c r="J4" s="775"/>
    </row>
    <row r="5" spans="1:10" x14ac:dyDescent="0.2">
      <c r="A5" s="25"/>
      <c r="B5" s="775"/>
      <c r="C5" s="775"/>
      <c r="D5" s="775"/>
      <c r="E5" s="775"/>
      <c r="F5" s="775"/>
      <c r="G5" s="775"/>
      <c r="H5" s="775"/>
      <c r="I5" s="775"/>
      <c r="J5" s="775"/>
    </row>
    <row r="6" spans="1:10" x14ac:dyDescent="0.2">
      <c r="B6" s="775"/>
      <c r="C6" s="775"/>
      <c r="D6" s="775"/>
      <c r="E6" s="775"/>
      <c r="F6" s="775"/>
      <c r="G6" s="775"/>
      <c r="H6" s="775"/>
      <c r="I6" s="775"/>
      <c r="J6" s="775"/>
    </row>
    <row r="7" spans="1:10" ht="15" customHeight="1" x14ac:dyDescent="0.2">
      <c r="B7" s="775"/>
      <c r="C7" s="775"/>
      <c r="D7" s="775"/>
      <c r="E7" s="775"/>
      <c r="F7" s="775"/>
      <c r="G7" s="775"/>
      <c r="H7" s="775"/>
      <c r="I7" s="775"/>
      <c r="J7" s="775"/>
    </row>
    <row r="8" spans="1:10" ht="15" customHeight="1" x14ac:dyDescent="0.2">
      <c r="B8" s="775"/>
      <c r="C8" s="775"/>
      <c r="D8" s="775"/>
      <c r="E8" s="775"/>
      <c r="F8" s="775"/>
      <c r="G8" s="775"/>
      <c r="H8" s="775"/>
      <c r="I8" s="775"/>
      <c r="J8" s="775"/>
    </row>
    <row r="10" spans="1:10" ht="15.75" x14ac:dyDescent="0.2">
      <c r="A10" s="27" t="s">
        <v>324</v>
      </c>
      <c r="B10" s="25"/>
      <c r="C10" s="25"/>
      <c r="D10" s="25"/>
      <c r="E10" s="25"/>
      <c r="F10" s="25"/>
      <c r="G10" s="25"/>
      <c r="H10" s="25"/>
      <c r="I10" s="25"/>
      <c r="J10" s="25"/>
    </row>
    <row r="11" spans="1:10" x14ac:dyDescent="0.2">
      <c r="A11" s="25"/>
      <c r="B11" s="25"/>
      <c r="C11" s="25"/>
      <c r="D11" s="25"/>
      <c r="E11" s="25"/>
      <c r="F11" s="25"/>
      <c r="G11" s="25"/>
      <c r="H11" s="25"/>
      <c r="I11" s="25"/>
      <c r="J11" s="25"/>
    </row>
    <row r="12" spans="1:10" x14ac:dyDescent="0.2">
      <c r="A12" s="25"/>
      <c r="B12" s="3" t="s">
        <v>325</v>
      </c>
      <c r="C12" s="182" t="s">
        <v>12</v>
      </c>
      <c r="D12" s="25"/>
      <c r="E12" s="25"/>
      <c r="F12" s="25"/>
      <c r="G12" s="25"/>
      <c r="H12" s="25"/>
      <c r="I12" s="25"/>
      <c r="J12" s="25"/>
    </row>
    <row r="13" spans="1:10" ht="15.75" x14ac:dyDescent="0.2">
      <c r="A13" s="25"/>
      <c r="B13" s="10" t="s">
        <v>327</v>
      </c>
      <c r="C13" s="154" t="s">
        <v>13</v>
      </c>
      <c r="D13" s="25"/>
      <c r="E13" s="25"/>
      <c r="F13" s="25"/>
      <c r="G13" s="25"/>
      <c r="H13" s="25"/>
      <c r="I13" s="25"/>
      <c r="J13" s="25"/>
    </row>
    <row r="14" spans="1:10" x14ac:dyDescent="0.2">
      <c r="B14" s="10" t="s">
        <v>328</v>
      </c>
      <c r="C14" s="154" t="s">
        <v>14</v>
      </c>
      <c r="D14" s="25"/>
      <c r="E14" s="25"/>
      <c r="F14" s="25"/>
      <c r="G14" s="25"/>
      <c r="H14" s="25"/>
      <c r="I14" s="25"/>
      <c r="J14" s="25"/>
    </row>
    <row r="15" spans="1:10" ht="15.75" x14ac:dyDescent="0.2">
      <c r="B15" s="10" t="s">
        <v>329</v>
      </c>
      <c r="C15" s="154" t="s">
        <v>15</v>
      </c>
      <c r="D15" s="25"/>
      <c r="E15" s="25"/>
      <c r="F15" s="25"/>
      <c r="G15" s="25"/>
      <c r="H15" s="25"/>
      <c r="I15" s="25"/>
      <c r="J15" s="25"/>
    </row>
    <row r="16" spans="1:10" x14ac:dyDescent="0.2">
      <c r="B16" s="10" t="s">
        <v>330</v>
      </c>
      <c r="C16" s="154" t="s">
        <v>16</v>
      </c>
      <c r="D16" s="25"/>
      <c r="E16" s="25"/>
      <c r="F16" s="25"/>
      <c r="G16" s="25"/>
      <c r="H16" s="25"/>
      <c r="I16" s="25"/>
      <c r="J16" s="25"/>
    </row>
    <row r="17" spans="1:10" ht="15.75" x14ac:dyDescent="0.2">
      <c r="B17" s="10" t="s">
        <v>331</v>
      </c>
      <c r="C17" s="154" t="s">
        <v>17</v>
      </c>
      <c r="D17" s="25"/>
      <c r="E17" s="25"/>
      <c r="F17" s="25"/>
      <c r="G17" s="25"/>
      <c r="H17" s="25"/>
      <c r="I17" s="25"/>
      <c r="J17" s="25"/>
    </row>
    <row r="18" spans="1:10" ht="15.75" x14ac:dyDescent="0.2">
      <c r="B18" s="10" t="s">
        <v>332</v>
      </c>
      <c r="C18" s="154" t="s">
        <v>13</v>
      </c>
      <c r="D18" s="25"/>
      <c r="E18" s="25"/>
      <c r="F18" s="25"/>
      <c r="G18" s="25"/>
      <c r="H18" s="25"/>
      <c r="I18" s="25"/>
      <c r="J18" s="25"/>
    </row>
    <row r="19" spans="1:10" x14ac:dyDescent="0.2">
      <c r="B19" s="96" t="s">
        <v>333</v>
      </c>
      <c r="C19" s="183" t="s">
        <v>14</v>
      </c>
      <c r="D19" s="25"/>
      <c r="E19" s="25"/>
      <c r="F19" s="25"/>
      <c r="G19" s="25"/>
      <c r="H19" s="25"/>
      <c r="I19" s="25"/>
      <c r="J19" s="25"/>
    </row>
    <row r="20" spans="1:10" ht="15.75" x14ac:dyDescent="0.2">
      <c r="B20" s="96" t="s">
        <v>358</v>
      </c>
      <c r="C20" s="183" t="s">
        <v>13</v>
      </c>
      <c r="D20" s="25"/>
      <c r="E20" s="25"/>
      <c r="F20" s="25"/>
      <c r="G20" s="25"/>
      <c r="H20" s="25"/>
      <c r="I20" s="25"/>
      <c r="J20" s="25"/>
    </row>
    <row r="21" spans="1:10" x14ac:dyDescent="0.2">
      <c r="B21" s="13" t="s">
        <v>359</v>
      </c>
      <c r="C21" s="162" t="s">
        <v>14</v>
      </c>
      <c r="D21" s="25"/>
      <c r="E21" s="25"/>
      <c r="F21" s="25"/>
      <c r="G21" s="25"/>
      <c r="H21" s="25"/>
      <c r="I21" s="25"/>
      <c r="J21" s="25"/>
    </row>
    <row r="30" spans="1:10" x14ac:dyDescent="0.2">
      <c r="B30" s="25"/>
      <c r="C30" s="25"/>
      <c r="D30" s="25"/>
      <c r="E30" s="25"/>
      <c r="F30" s="25"/>
      <c r="G30" s="25"/>
      <c r="H30" s="25"/>
      <c r="I30" s="25"/>
      <c r="J30" s="25"/>
    </row>
    <row r="31" spans="1:10" x14ac:dyDescent="0.2">
      <c r="A31" s="25"/>
      <c r="B31" s="25"/>
      <c r="C31" s="25"/>
      <c r="D31" s="25"/>
      <c r="E31" s="25"/>
      <c r="F31" s="25"/>
      <c r="G31" s="25"/>
      <c r="H31" s="25"/>
      <c r="I31" s="25"/>
      <c r="J31" s="25"/>
    </row>
    <row r="32" spans="1:10" x14ac:dyDescent="0.2">
      <c r="A32" s="25"/>
    </row>
    <row r="33" spans="1:1" x14ac:dyDescent="0.2">
      <c r="A33" s="25"/>
    </row>
    <row r="34" spans="1:1" x14ac:dyDescent="0.2">
      <c r="A34" s="25"/>
    </row>
    <row r="35" spans="1:1" x14ac:dyDescent="0.2">
      <c r="A35" s="25"/>
    </row>
    <row r="36" spans="1:1" x14ac:dyDescent="0.2">
      <c r="A36" s="25"/>
    </row>
    <row r="37" spans="1:1" x14ac:dyDescent="0.2">
      <c r="A37" s="25"/>
    </row>
    <row r="38" spans="1:1" x14ac:dyDescent="0.2">
      <c r="A38" s="25"/>
    </row>
    <row r="39" spans="1:1" x14ac:dyDescent="0.2">
      <c r="A39" s="25"/>
    </row>
    <row r="40" spans="1:1" x14ac:dyDescent="0.2">
      <c r="A40" s="25"/>
    </row>
    <row r="41" spans="1:1" x14ac:dyDescent="0.2">
      <c r="A41" s="25"/>
    </row>
  </sheetData>
  <mergeCells count="1">
    <mergeCell ref="B3:J8"/>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3"/>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341</v>
      </c>
    </row>
    <row r="3" spans="1:10" x14ac:dyDescent="0.2">
      <c r="B3" s="775" t="s">
        <v>447</v>
      </c>
      <c r="C3" s="775"/>
      <c r="D3" s="775"/>
      <c r="E3" s="775"/>
      <c r="F3" s="775"/>
      <c r="G3" s="775"/>
      <c r="H3" s="775"/>
      <c r="I3" s="775"/>
      <c r="J3" s="775"/>
    </row>
    <row r="4" spans="1:10" x14ac:dyDescent="0.2">
      <c r="B4" s="775"/>
      <c r="C4" s="775"/>
      <c r="D4" s="775"/>
      <c r="E4" s="775"/>
      <c r="F4" s="775"/>
      <c r="G4" s="775"/>
      <c r="H4" s="775"/>
      <c r="I4" s="775"/>
      <c r="J4" s="775"/>
    </row>
    <row r="5" spans="1:10" x14ac:dyDescent="0.2">
      <c r="B5" s="775"/>
      <c r="C5" s="775"/>
      <c r="D5" s="775"/>
      <c r="E5" s="775"/>
      <c r="F5" s="775"/>
      <c r="G5" s="775"/>
      <c r="H5" s="775"/>
      <c r="I5" s="775"/>
      <c r="J5" s="775"/>
    </row>
    <row r="7" spans="1:10" ht="15.75" x14ac:dyDescent="0.25">
      <c r="A7" s="19" t="s">
        <v>324</v>
      </c>
    </row>
    <row r="9" spans="1:10" x14ac:dyDescent="0.2">
      <c r="B9" s="3" t="s">
        <v>93</v>
      </c>
      <c r="C9" s="4"/>
      <c r="D9" s="4"/>
      <c r="E9" s="4"/>
      <c r="F9" s="4"/>
      <c r="G9" s="4"/>
      <c r="H9" s="4"/>
      <c r="I9" s="4"/>
      <c r="J9" s="5"/>
    </row>
    <row r="10" spans="1:10" x14ac:dyDescent="0.2">
      <c r="B10" s="10" t="s">
        <v>94</v>
      </c>
      <c r="C10" s="11"/>
      <c r="D10" s="11"/>
      <c r="E10" s="11"/>
      <c r="F10" s="11"/>
      <c r="G10" s="11"/>
      <c r="H10" s="11"/>
      <c r="I10" s="11"/>
      <c r="J10" s="12"/>
    </row>
    <row r="11" spans="1:10" x14ac:dyDescent="0.2">
      <c r="B11" s="10" t="s">
        <v>95</v>
      </c>
      <c r="C11" s="11"/>
      <c r="D11" s="11"/>
      <c r="E11" s="11"/>
      <c r="F11" s="11"/>
      <c r="G11" s="11"/>
      <c r="H11" s="11"/>
      <c r="I11" s="11"/>
      <c r="J11" s="12"/>
    </row>
    <row r="12" spans="1:10" x14ac:dyDescent="0.2">
      <c r="B12" s="10"/>
      <c r="C12" s="11"/>
      <c r="D12" s="11"/>
      <c r="E12" s="11"/>
      <c r="F12" s="11"/>
      <c r="G12" s="11"/>
      <c r="H12" s="11"/>
      <c r="I12" s="11"/>
      <c r="J12" s="12"/>
    </row>
    <row r="13" spans="1:10" x14ac:dyDescent="0.2">
      <c r="B13" s="7"/>
      <c r="C13" s="8"/>
      <c r="D13" s="8"/>
      <c r="E13" s="8"/>
      <c r="F13" s="8"/>
      <c r="G13" s="8"/>
      <c r="H13" s="8"/>
      <c r="I13" s="8"/>
      <c r="J13" s="9"/>
    </row>
  </sheetData>
  <mergeCells count="1">
    <mergeCell ref="B3:J5"/>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30"/>
  <sheetViews>
    <sheetView showGridLines="0" view="pageLayout" zoomScaleNormal="100" workbookViewId="0"/>
  </sheetViews>
  <sheetFormatPr defaultRowHeight="15" x14ac:dyDescent="0.2"/>
  <cols>
    <col min="1" max="1" width="4.5703125" style="1" customWidth="1"/>
    <col min="2" max="2" width="4.85546875" style="1" customWidth="1"/>
    <col min="3" max="7" width="9.140625" style="1"/>
    <col min="8" max="8" width="2.7109375" style="1" customWidth="1"/>
    <col min="9" max="10" width="13.7109375" style="1" customWidth="1"/>
    <col min="11" max="16384" width="9.140625" style="1"/>
  </cols>
  <sheetData>
    <row r="1" spans="1:10" ht="15.75" x14ac:dyDescent="0.25">
      <c r="A1" s="19" t="s">
        <v>406</v>
      </c>
    </row>
    <row r="3" spans="1:10" ht="15" customHeight="1" x14ac:dyDescent="0.2">
      <c r="B3" s="775" t="s">
        <v>660</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row>
    <row r="6" spans="1:10" ht="15.75" x14ac:dyDescent="0.25">
      <c r="A6" s="19" t="s">
        <v>324</v>
      </c>
    </row>
    <row r="8" spans="1:10" ht="15.75" customHeight="1" x14ac:dyDescent="0.2">
      <c r="B8" s="796" t="s">
        <v>661</v>
      </c>
      <c r="C8" s="797"/>
      <c r="D8" s="797"/>
      <c r="E8" s="797"/>
      <c r="F8" s="797"/>
      <c r="G8" s="797"/>
      <c r="H8" s="797"/>
      <c r="I8" s="797"/>
      <c r="J8" s="798"/>
    </row>
    <row r="9" spans="1:10" ht="15" customHeight="1" x14ac:dyDescent="0.2">
      <c r="B9" s="811" t="s">
        <v>369</v>
      </c>
      <c r="C9" s="812"/>
      <c r="D9" s="812"/>
      <c r="E9" s="812"/>
      <c r="F9" s="812"/>
      <c r="G9" s="812"/>
      <c r="H9" s="812"/>
      <c r="I9" s="812"/>
      <c r="J9" s="819"/>
    </row>
    <row r="10" spans="1:10" ht="15" customHeight="1" x14ac:dyDescent="0.2">
      <c r="B10" s="826" t="s">
        <v>662</v>
      </c>
      <c r="C10" s="815"/>
      <c r="D10" s="815"/>
      <c r="E10" s="815"/>
      <c r="F10" s="815"/>
      <c r="G10" s="815"/>
      <c r="H10" s="815"/>
      <c r="I10" s="815"/>
      <c r="J10" s="827"/>
    </row>
    <row r="11" spans="1:10" x14ac:dyDescent="0.2">
      <c r="B11" s="3"/>
      <c r="C11" s="4"/>
      <c r="D11" s="4"/>
      <c r="E11" s="4"/>
      <c r="F11" s="4"/>
      <c r="G11" s="4"/>
      <c r="H11" s="4"/>
      <c r="I11" s="20"/>
      <c r="J11" s="5"/>
    </row>
    <row r="12" spans="1:10" x14ac:dyDescent="0.2">
      <c r="B12" s="10" t="s">
        <v>509</v>
      </c>
      <c r="C12" s="11"/>
      <c r="D12" s="11"/>
      <c r="E12" s="11"/>
      <c r="F12" s="11"/>
      <c r="G12" s="11"/>
      <c r="H12" s="11"/>
      <c r="I12" s="22"/>
      <c r="J12" s="12"/>
    </row>
    <row r="13" spans="1:10" x14ac:dyDescent="0.2">
      <c r="B13" s="10" t="s">
        <v>510</v>
      </c>
      <c r="C13" s="11"/>
      <c r="D13" s="11"/>
      <c r="E13" s="11"/>
      <c r="F13" s="11"/>
      <c r="G13" s="11"/>
      <c r="H13" s="11"/>
      <c r="I13" s="22"/>
      <c r="J13" s="12"/>
    </row>
    <row r="14" spans="1:10" x14ac:dyDescent="0.2">
      <c r="B14" s="10"/>
      <c r="C14" s="11" t="s">
        <v>511</v>
      </c>
      <c r="D14" s="11"/>
      <c r="E14" s="11"/>
      <c r="F14" s="11"/>
      <c r="G14" s="11"/>
      <c r="H14" s="11"/>
      <c r="I14" s="22"/>
      <c r="J14" s="143">
        <v>8000</v>
      </c>
    </row>
    <row r="15" spans="1:10" x14ac:dyDescent="0.2">
      <c r="B15" s="10" t="s">
        <v>512</v>
      </c>
      <c r="C15" s="11"/>
      <c r="D15" s="11"/>
      <c r="E15" s="11"/>
      <c r="F15" s="11"/>
      <c r="G15" s="11"/>
      <c r="H15" s="11"/>
      <c r="I15" s="22"/>
      <c r="J15" s="12"/>
    </row>
    <row r="16" spans="1:10" x14ac:dyDescent="0.2">
      <c r="B16" s="10"/>
      <c r="C16" s="11" t="s">
        <v>513</v>
      </c>
      <c r="D16" s="11"/>
      <c r="E16" s="11"/>
      <c r="F16" s="11"/>
      <c r="G16" s="11"/>
      <c r="H16" s="11"/>
      <c r="I16" s="223">
        <v>-1800</v>
      </c>
      <c r="J16" s="12"/>
    </row>
    <row r="17" spans="2:10" x14ac:dyDescent="0.2">
      <c r="B17" s="10"/>
      <c r="C17" s="11" t="s">
        <v>514</v>
      </c>
      <c r="D17" s="11"/>
      <c r="E17" s="11"/>
      <c r="F17" s="11"/>
      <c r="G17" s="11"/>
      <c r="H17" s="11"/>
      <c r="I17" s="229">
        <v>-1500</v>
      </c>
      <c r="J17" s="145"/>
    </row>
    <row r="18" spans="2:10" x14ac:dyDescent="0.2">
      <c r="B18" s="10"/>
      <c r="C18" s="11" t="s">
        <v>515</v>
      </c>
      <c r="D18" s="11"/>
      <c r="E18" s="11"/>
      <c r="F18" s="11"/>
      <c r="G18" s="11"/>
      <c r="H18" s="11"/>
      <c r="I18" s="228">
        <v>-500</v>
      </c>
      <c r="J18" s="225">
        <f>+I16+I17+I18</f>
        <v>-3800</v>
      </c>
    </row>
    <row r="19" spans="2:10" x14ac:dyDescent="0.2">
      <c r="B19" s="10"/>
      <c r="C19" s="11" t="s">
        <v>516</v>
      </c>
      <c r="D19" s="11"/>
      <c r="E19" s="11"/>
      <c r="F19" s="11"/>
      <c r="G19" s="11"/>
      <c r="H19" s="11"/>
      <c r="I19" s="146"/>
      <c r="J19" s="147">
        <f>+J14+J18</f>
        <v>4200</v>
      </c>
    </row>
    <row r="20" spans="2:10" x14ac:dyDescent="0.2">
      <c r="B20" s="10" t="s">
        <v>517</v>
      </c>
      <c r="C20" s="11"/>
      <c r="D20" s="11"/>
      <c r="E20" s="11"/>
      <c r="F20" s="11"/>
      <c r="G20" s="11"/>
      <c r="H20" s="11"/>
      <c r="I20" s="144"/>
      <c r="J20" s="145"/>
    </row>
    <row r="21" spans="2:10" x14ac:dyDescent="0.2">
      <c r="B21" s="10"/>
      <c r="C21" s="11" t="s">
        <v>19</v>
      </c>
      <c r="D21" s="11"/>
      <c r="E21" s="11"/>
      <c r="F21" s="11"/>
      <c r="G21" s="11"/>
      <c r="H21" s="11"/>
      <c r="I21" s="228">
        <v>-18000</v>
      </c>
      <c r="J21" s="145"/>
    </row>
    <row r="22" spans="2:10" x14ac:dyDescent="0.2">
      <c r="B22" s="10"/>
      <c r="C22" s="11" t="s">
        <v>519</v>
      </c>
      <c r="D22" s="11"/>
      <c r="E22" s="11"/>
      <c r="F22" s="11"/>
      <c r="G22" s="11"/>
      <c r="H22" s="11"/>
      <c r="I22" s="146"/>
      <c r="J22" s="227">
        <f>+I21</f>
        <v>-18000</v>
      </c>
    </row>
    <row r="23" spans="2:10" x14ac:dyDescent="0.2">
      <c r="B23" s="10" t="s">
        <v>520</v>
      </c>
      <c r="C23" s="11"/>
      <c r="D23" s="11"/>
      <c r="E23" s="11"/>
      <c r="F23" s="11"/>
      <c r="G23" s="11"/>
      <c r="H23" s="11"/>
      <c r="I23" s="144"/>
      <c r="J23" s="145"/>
    </row>
    <row r="24" spans="2:10" x14ac:dyDescent="0.2">
      <c r="B24" s="10"/>
      <c r="C24" s="11" t="s">
        <v>217</v>
      </c>
      <c r="D24" s="11"/>
      <c r="E24" s="11"/>
      <c r="F24" s="11"/>
      <c r="G24" s="11"/>
      <c r="H24" s="11"/>
      <c r="I24" s="229">
        <v>7500</v>
      </c>
      <c r="J24" s="145"/>
    </row>
    <row r="25" spans="2:10" x14ac:dyDescent="0.2">
      <c r="B25" s="10"/>
      <c r="C25" s="246" t="s">
        <v>247</v>
      </c>
      <c r="D25" s="11"/>
      <c r="E25" s="11"/>
      <c r="F25" s="11"/>
      <c r="G25" s="11"/>
      <c r="H25" s="11"/>
      <c r="I25" s="228">
        <v>-3000</v>
      </c>
      <c r="J25" s="145"/>
    </row>
    <row r="26" spans="2:10" x14ac:dyDescent="0.2">
      <c r="B26" s="10"/>
      <c r="C26" s="11" t="s">
        <v>521</v>
      </c>
      <c r="D26" s="11"/>
      <c r="E26" s="11"/>
      <c r="F26" s="11"/>
      <c r="G26" s="11"/>
      <c r="H26" s="11"/>
      <c r="I26" s="146"/>
      <c r="J26" s="228">
        <f>+I24+I25</f>
        <v>4500</v>
      </c>
    </row>
    <row r="27" spans="2:10" x14ac:dyDescent="0.2">
      <c r="B27" s="10" t="s">
        <v>18</v>
      </c>
      <c r="C27" s="11"/>
      <c r="D27" s="11"/>
      <c r="E27" s="11"/>
      <c r="F27" s="11"/>
      <c r="G27" s="11"/>
      <c r="H27" s="11"/>
      <c r="I27" s="22"/>
      <c r="J27" s="226">
        <f>+J19+J22+J26</f>
        <v>-9300</v>
      </c>
    </row>
    <row r="28" spans="2:10" x14ac:dyDescent="0.2">
      <c r="B28" s="10" t="s">
        <v>663</v>
      </c>
      <c r="C28" s="11"/>
      <c r="D28" s="11"/>
      <c r="E28" s="11"/>
      <c r="F28" s="11"/>
      <c r="G28" s="11"/>
      <c r="H28" s="11"/>
      <c r="I28" s="22"/>
      <c r="J28" s="227">
        <v>16400</v>
      </c>
    </row>
    <row r="29" spans="2:10" ht="15.75" thickBot="1" x14ac:dyDescent="0.25">
      <c r="B29" s="10" t="s">
        <v>664</v>
      </c>
      <c r="C29" s="11"/>
      <c r="D29" s="11"/>
      <c r="E29" s="11"/>
      <c r="F29" s="11"/>
      <c r="G29" s="11"/>
      <c r="H29" s="11"/>
      <c r="I29" s="22"/>
      <c r="J29" s="142">
        <f>+J27+J28</f>
        <v>7100</v>
      </c>
    </row>
    <row r="30" spans="2:10" ht="15.75" thickTop="1" x14ac:dyDescent="0.2">
      <c r="B30" s="7"/>
      <c r="C30" s="8"/>
      <c r="D30" s="8"/>
      <c r="E30" s="8"/>
      <c r="F30" s="8"/>
      <c r="G30" s="8"/>
      <c r="H30" s="8"/>
      <c r="I30" s="21"/>
      <c r="J30" s="307"/>
    </row>
  </sheetData>
  <mergeCells count="4">
    <mergeCell ref="B9:J9"/>
    <mergeCell ref="B3:J4"/>
    <mergeCell ref="B8:J8"/>
    <mergeCell ref="B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18"/>
  <sheetViews>
    <sheetView showGridLines="0" view="pageLayout" zoomScaleNormal="100" workbookViewId="0"/>
  </sheetViews>
  <sheetFormatPr defaultRowHeight="15" x14ac:dyDescent="0.2"/>
  <cols>
    <col min="1" max="1" width="4.5703125" style="1" customWidth="1"/>
    <col min="2" max="2" width="4.85546875" style="1" customWidth="1"/>
    <col min="3" max="6" width="9.140625" style="1"/>
    <col min="7" max="7" width="9.7109375" style="1" customWidth="1"/>
    <col min="8" max="16384" width="9.140625" style="1"/>
  </cols>
  <sheetData>
    <row r="1" spans="1:10" ht="15.75" x14ac:dyDescent="0.25">
      <c r="A1" s="19" t="s">
        <v>407</v>
      </c>
    </row>
    <row r="3" spans="1:10" ht="15" customHeight="1" x14ac:dyDescent="0.2">
      <c r="B3" s="775" t="s">
        <v>665</v>
      </c>
      <c r="C3" s="775"/>
      <c r="D3" s="775"/>
      <c r="E3" s="775"/>
      <c r="F3" s="775"/>
      <c r="G3" s="775"/>
      <c r="H3" s="775"/>
      <c r="I3" s="775"/>
      <c r="J3" s="775"/>
    </row>
    <row r="4" spans="1:10" x14ac:dyDescent="0.2">
      <c r="B4" s="775"/>
      <c r="C4" s="775"/>
      <c r="D4" s="775"/>
      <c r="E4" s="775"/>
      <c r="F4" s="775"/>
      <c r="G4" s="775"/>
      <c r="H4" s="775"/>
      <c r="I4" s="775"/>
      <c r="J4" s="775"/>
    </row>
    <row r="5" spans="1:10" x14ac:dyDescent="0.2">
      <c r="B5" s="25"/>
      <c r="C5" s="25"/>
      <c r="D5" s="25"/>
      <c r="E5" s="25"/>
      <c r="F5" s="25"/>
      <c r="G5" s="25"/>
      <c r="H5" s="25"/>
    </row>
    <row r="6" spans="1:10" ht="15.75" x14ac:dyDescent="0.25">
      <c r="A6" s="19" t="s">
        <v>324</v>
      </c>
    </row>
    <row r="8" spans="1:10" ht="15.75" customHeight="1" x14ac:dyDescent="0.2">
      <c r="B8" s="3" t="s">
        <v>20</v>
      </c>
      <c r="C8" s="4"/>
      <c r="D8" s="4"/>
      <c r="E8" s="4"/>
      <c r="F8" s="4"/>
      <c r="G8" s="4"/>
      <c r="H8" s="4"/>
      <c r="I8" s="4"/>
      <c r="J8" s="5"/>
    </row>
    <row r="9" spans="1:10" ht="15" customHeight="1" x14ac:dyDescent="0.2">
      <c r="B9" s="10" t="s">
        <v>666</v>
      </c>
      <c r="C9" s="11"/>
      <c r="D9" s="11"/>
      <c r="E9" s="11"/>
      <c r="F9" s="11"/>
      <c r="G9" s="11"/>
      <c r="H9" s="11"/>
      <c r="I9" s="11"/>
      <c r="J9" s="12"/>
    </row>
    <row r="10" spans="1:10" ht="15" customHeight="1" x14ac:dyDescent="0.2">
      <c r="B10" s="723" t="s">
        <v>667</v>
      </c>
      <c r="C10" s="11"/>
      <c r="D10" s="11"/>
      <c r="E10" s="11"/>
      <c r="F10" s="11"/>
      <c r="G10" s="11"/>
      <c r="H10" s="11"/>
      <c r="I10" s="11"/>
      <c r="J10" s="12"/>
    </row>
    <row r="11" spans="1:10" x14ac:dyDescent="0.2">
      <c r="B11" s="10" t="s">
        <v>668</v>
      </c>
      <c r="C11" s="11"/>
      <c r="D11" s="11"/>
      <c r="E11" s="11"/>
      <c r="F11" s="11"/>
      <c r="G11" s="11"/>
      <c r="H11" s="11"/>
      <c r="I11" s="11"/>
      <c r="J11" s="12"/>
    </row>
    <row r="12" spans="1:10" x14ac:dyDescent="0.2">
      <c r="B12" s="724" t="s">
        <v>669</v>
      </c>
      <c r="C12" s="11"/>
      <c r="D12" s="11"/>
      <c r="E12" s="11"/>
      <c r="F12" s="11"/>
      <c r="G12" s="11"/>
      <c r="H12" s="11"/>
      <c r="I12" s="11"/>
      <c r="J12" s="12"/>
    </row>
    <row r="13" spans="1:10" x14ac:dyDescent="0.2">
      <c r="B13" s="10" t="s">
        <v>670</v>
      </c>
      <c r="C13" s="11"/>
      <c r="D13" s="11"/>
      <c r="E13" s="11"/>
      <c r="F13" s="11"/>
      <c r="G13" s="11"/>
      <c r="H13" s="11"/>
      <c r="I13" s="11"/>
      <c r="J13" s="12"/>
    </row>
    <row r="14" spans="1:10" x14ac:dyDescent="0.2">
      <c r="B14" s="10"/>
      <c r="C14" s="11"/>
      <c r="D14" s="11"/>
      <c r="E14" s="11"/>
      <c r="F14" s="11"/>
      <c r="G14" s="11"/>
      <c r="H14" s="11"/>
      <c r="I14" s="11"/>
      <c r="J14" s="12"/>
    </row>
    <row r="15" spans="1:10" x14ac:dyDescent="0.2">
      <c r="B15" s="10" t="s">
        <v>21</v>
      </c>
      <c r="C15" s="11"/>
      <c r="D15" s="11"/>
      <c r="E15" s="11"/>
      <c r="F15" s="11"/>
      <c r="G15" s="11"/>
      <c r="H15" s="11"/>
      <c r="I15" s="11"/>
      <c r="J15" s="12"/>
    </row>
    <row r="16" spans="1:10" x14ac:dyDescent="0.2">
      <c r="B16" s="10" t="s">
        <v>671</v>
      </c>
      <c r="C16" s="11"/>
      <c r="D16" s="11"/>
      <c r="E16" s="11"/>
      <c r="F16" s="11"/>
      <c r="G16" s="11"/>
      <c r="H16" s="11"/>
      <c r="I16" s="11"/>
      <c r="J16" s="12"/>
    </row>
    <row r="17" spans="2:10" x14ac:dyDescent="0.2">
      <c r="B17" s="10"/>
      <c r="C17" s="11"/>
      <c r="D17" s="11"/>
      <c r="E17" s="11"/>
      <c r="F17" s="11"/>
      <c r="G17" s="11"/>
      <c r="H17" s="11"/>
      <c r="I17" s="11"/>
      <c r="J17" s="12"/>
    </row>
    <row r="18" spans="2:10" x14ac:dyDescent="0.2">
      <c r="B18" s="7"/>
      <c r="C18" s="8"/>
      <c r="D18" s="8"/>
      <c r="E18" s="8"/>
      <c r="F18" s="8"/>
      <c r="G18" s="8"/>
      <c r="H18" s="8"/>
      <c r="I18" s="8"/>
      <c r="J18" s="9"/>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Y29"/>
  <sheetViews>
    <sheetView showGridLines="0" view="pageLayout" zoomScaleNormal="100" workbookViewId="0"/>
  </sheetViews>
  <sheetFormatPr defaultRowHeight="15" x14ac:dyDescent="0.2"/>
  <cols>
    <col min="1" max="1" width="4.5703125" style="1" customWidth="1"/>
    <col min="2" max="2" width="4" style="1" customWidth="1"/>
    <col min="3" max="3" width="4.85546875" style="1" customWidth="1"/>
    <col min="4" max="4" width="8.7109375" style="1" customWidth="1"/>
    <col min="5" max="5" width="1.85546875" style="184" customWidth="1"/>
    <col min="6" max="6" width="11.5703125" style="1" customWidth="1"/>
    <col min="7" max="7" width="1.85546875" style="184" customWidth="1"/>
    <col min="8" max="8" width="8.7109375" style="1" customWidth="1"/>
    <col min="9" max="9" width="1.85546875" style="184" customWidth="1"/>
    <col min="10" max="10" width="10" style="1" customWidth="1"/>
    <col min="11" max="11" width="1.85546875" style="184" customWidth="1"/>
    <col min="12" max="12" width="10" style="1" customWidth="1"/>
    <col min="13" max="13" width="1.85546875" style="184" customWidth="1"/>
    <col min="14" max="14" width="11.85546875" style="1" customWidth="1"/>
    <col min="15" max="15" width="1.85546875" style="184" customWidth="1"/>
    <col min="16" max="16" width="11.140625" style="1" customWidth="1"/>
    <col min="17" max="17" width="1.85546875" style="184" customWidth="1"/>
    <col min="18" max="18" width="10.140625" style="1" customWidth="1"/>
    <col min="19" max="19" width="1.85546875" style="184" customWidth="1"/>
    <col min="20" max="20" width="8.42578125" style="1" customWidth="1"/>
    <col min="21" max="21" width="1.85546875" style="184" customWidth="1"/>
    <col min="22" max="22" width="11.28515625" style="1" customWidth="1"/>
    <col min="23" max="16384" width="9.140625" style="1"/>
  </cols>
  <sheetData>
    <row r="1" spans="1:25" ht="15.75" x14ac:dyDescent="0.25">
      <c r="A1" s="19" t="s">
        <v>414</v>
      </c>
    </row>
    <row r="2" spans="1:25" x14ac:dyDescent="0.2">
      <c r="B2" s="25"/>
      <c r="C2" s="25"/>
      <c r="D2" s="25"/>
      <c r="E2" s="186"/>
      <c r="F2" s="25"/>
      <c r="G2" s="186"/>
      <c r="H2" s="25"/>
      <c r="I2" s="186"/>
      <c r="J2" s="25"/>
    </row>
    <row r="3" spans="1:25" ht="15" customHeight="1" x14ac:dyDescent="0.2">
      <c r="B3" s="25" t="s">
        <v>672</v>
      </c>
      <c r="C3" s="25"/>
      <c r="D3" s="25"/>
      <c r="E3" s="25"/>
      <c r="F3" s="25"/>
      <c r="G3" s="25"/>
      <c r="H3" s="25"/>
      <c r="I3" s="25"/>
      <c r="J3" s="25"/>
    </row>
    <row r="4" spans="1:25" ht="15" customHeight="1" x14ac:dyDescent="0.2">
      <c r="A4" s="25"/>
      <c r="B4" s="24"/>
      <c r="C4" s="24"/>
      <c r="D4" s="24"/>
      <c r="E4" s="187"/>
      <c r="F4" s="24"/>
      <c r="G4" s="187"/>
      <c r="H4" s="24"/>
      <c r="I4" s="187"/>
      <c r="J4" s="24"/>
    </row>
    <row r="5" spans="1:25" ht="15.75" x14ac:dyDescent="0.2">
      <c r="A5" s="27" t="s">
        <v>324</v>
      </c>
      <c r="B5" s="25"/>
      <c r="C5" s="25"/>
      <c r="D5" s="25"/>
      <c r="E5" s="186"/>
      <c r="F5" s="25"/>
      <c r="G5" s="186"/>
      <c r="H5" s="25"/>
      <c r="I5" s="186"/>
      <c r="J5" s="25"/>
    </row>
    <row r="7" spans="1:25" x14ac:dyDescent="0.2">
      <c r="C7" s="327"/>
      <c r="D7" s="878" t="s">
        <v>349</v>
      </c>
      <c r="E7" s="879"/>
      <c r="F7" s="879"/>
      <c r="G7" s="879"/>
      <c r="H7" s="879"/>
      <c r="I7" s="328"/>
      <c r="J7" s="329"/>
      <c r="K7" s="328" t="s">
        <v>472</v>
      </c>
      <c r="L7" s="329" t="s">
        <v>350</v>
      </c>
      <c r="M7" s="329" t="s">
        <v>473</v>
      </c>
      <c r="N7" s="879" t="s">
        <v>351</v>
      </c>
      <c r="O7" s="879"/>
      <c r="P7" s="879"/>
      <c r="Q7" s="879"/>
      <c r="R7" s="879"/>
      <c r="S7" s="879"/>
      <c r="T7" s="879"/>
      <c r="U7" s="879"/>
      <c r="V7" s="884"/>
    </row>
    <row r="8" spans="1:25" x14ac:dyDescent="0.2">
      <c r="C8" s="572"/>
      <c r="D8" s="573"/>
      <c r="E8" s="574"/>
      <c r="F8" s="574"/>
      <c r="G8" s="574"/>
      <c r="H8" s="574"/>
      <c r="I8" s="574"/>
      <c r="J8" s="575"/>
      <c r="K8" s="574"/>
      <c r="L8" s="575"/>
      <c r="M8" s="575"/>
      <c r="N8" s="870" t="s">
        <v>250</v>
      </c>
      <c r="O8" s="886" t="s">
        <v>473</v>
      </c>
      <c r="P8" s="866" t="s">
        <v>212</v>
      </c>
      <c r="Q8" s="866"/>
      <c r="R8" s="866"/>
      <c r="S8" s="866"/>
      <c r="T8" s="866"/>
      <c r="U8" s="866"/>
      <c r="V8" s="867"/>
    </row>
    <row r="9" spans="1:25" x14ac:dyDescent="0.2">
      <c r="C9" s="702"/>
      <c r="D9" s="703"/>
      <c r="E9" s="704"/>
      <c r="F9" s="704"/>
      <c r="G9" s="704"/>
      <c r="H9" s="704"/>
      <c r="I9" s="704"/>
      <c r="J9" s="705"/>
      <c r="K9" s="704"/>
      <c r="L9" s="705"/>
      <c r="M9" s="705"/>
      <c r="N9" s="868"/>
      <c r="O9" s="887"/>
      <c r="P9" s="868"/>
      <c r="Q9" s="868"/>
      <c r="R9" s="868"/>
      <c r="S9" s="868"/>
      <c r="T9" s="868"/>
      <c r="U9" s="868"/>
      <c r="V9" s="869"/>
    </row>
    <row r="10" spans="1:25" x14ac:dyDescent="0.2">
      <c r="C10" s="880"/>
      <c r="D10" s="882" t="s">
        <v>503</v>
      </c>
      <c r="E10" s="871" t="s">
        <v>473</v>
      </c>
      <c r="F10" s="872" t="s">
        <v>504</v>
      </c>
      <c r="G10" s="871" t="s">
        <v>473</v>
      </c>
      <c r="H10" s="872" t="s">
        <v>505</v>
      </c>
      <c r="I10" s="871" t="s">
        <v>473</v>
      </c>
      <c r="J10" s="872" t="s">
        <v>574</v>
      </c>
      <c r="K10" s="871" t="s">
        <v>472</v>
      </c>
      <c r="L10" s="874" t="s">
        <v>508</v>
      </c>
      <c r="M10" s="864" t="s">
        <v>473</v>
      </c>
      <c r="N10" s="874" t="s">
        <v>225</v>
      </c>
      <c r="O10" s="871" t="s">
        <v>478</v>
      </c>
      <c r="P10" s="874" t="s">
        <v>204</v>
      </c>
      <c r="Q10" s="871" t="s">
        <v>473</v>
      </c>
      <c r="R10" s="872" t="s">
        <v>494</v>
      </c>
      <c r="S10" s="871" t="s">
        <v>478</v>
      </c>
      <c r="T10" s="874" t="s">
        <v>497</v>
      </c>
      <c r="U10" s="871" t="s">
        <v>478</v>
      </c>
      <c r="V10" s="876" t="s">
        <v>30</v>
      </c>
    </row>
    <row r="11" spans="1:25" x14ac:dyDescent="0.2">
      <c r="C11" s="881"/>
      <c r="D11" s="883"/>
      <c r="E11" s="865"/>
      <c r="F11" s="873"/>
      <c r="G11" s="865"/>
      <c r="H11" s="873"/>
      <c r="I11" s="865"/>
      <c r="J11" s="873"/>
      <c r="K11" s="865"/>
      <c r="L11" s="875"/>
      <c r="M11" s="865"/>
      <c r="N11" s="885"/>
      <c r="O11" s="865"/>
      <c r="P11" s="875"/>
      <c r="Q11" s="865"/>
      <c r="R11" s="873"/>
      <c r="S11" s="865"/>
      <c r="T11" s="885"/>
      <c r="U11" s="865"/>
      <c r="V11" s="877"/>
      <c r="Y11" s="598"/>
    </row>
    <row r="12" spans="1:25" x14ac:dyDescent="0.2">
      <c r="C12" s="188" t="s">
        <v>570</v>
      </c>
      <c r="D12" s="333">
        <v>2400</v>
      </c>
      <c r="E12" s="312" t="s">
        <v>473</v>
      </c>
      <c r="F12" s="334">
        <v>2600</v>
      </c>
      <c r="G12" s="312"/>
      <c r="H12" s="313"/>
      <c r="I12" s="312" t="s">
        <v>473</v>
      </c>
      <c r="J12" s="334">
        <v>15000</v>
      </c>
      <c r="K12" s="312" t="s">
        <v>472</v>
      </c>
      <c r="L12" s="588">
        <v>3000</v>
      </c>
      <c r="M12" s="312" t="s">
        <v>473</v>
      </c>
      <c r="N12" s="591">
        <v>14400</v>
      </c>
      <c r="O12" s="195"/>
      <c r="P12" s="196"/>
      <c r="Q12" s="195"/>
      <c r="R12" s="726">
        <v>2600</v>
      </c>
      <c r="S12" s="195"/>
      <c r="T12" s="196"/>
      <c r="U12" s="195"/>
      <c r="V12" s="198"/>
    </row>
    <row r="13" spans="1:25" x14ac:dyDescent="0.2">
      <c r="C13" s="193" t="s">
        <v>22</v>
      </c>
      <c r="D13" s="371">
        <v>8000</v>
      </c>
      <c r="E13" s="320"/>
      <c r="F13" s="346"/>
      <c r="G13" s="320"/>
      <c r="H13" s="321"/>
      <c r="I13" s="320"/>
      <c r="J13" s="346"/>
      <c r="K13" s="320"/>
      <c r="L13" s="346"/>
      <c r="M13" s="320"/>
      <c r="N13" s="578">
        <v>8000</v>
      </c>
      <c r="O13" s="195"/>
      <c r="P13" s="196"/>
      <c r="Q13" s="195"/>
      <c r="R13" s="725"/>
      <c r="S13" s="195"/>
      <c r="T13" s="196"/>
      <c r="U13" s="195"/>
      <c r="V13" s="198"/>
    </row>
    <row r="14" spans="1:25" x14ac:dyDescent="0.2">
      <c r="C14" s="199" t="s">
        <v>570</v>
      </c>
      <c r="D14" s="343">
        <f>+D12+D13</f>
        <v>10400</v>
      </c>
      <c r="E14" s="312" t="s">
        <v>473</v>
      </c>
      <c r="F14" s="344">
        <f>+F12</f>
        <v>2600</v>
      </c>
      <c r="G14" s="312"/>
      <c r="H14" s="313"/>
      <c r="I14" s="312" t="s">
        <v>473</v>
      </c>
      <c r="J14" s="344">
        <f>+J12</f>
        <v>15000</v>
      </c>
      <c r="K14" s="312" t="s">
        <v>472</v>
      </c>
      <c r="L14" s="589">
        <f>+L12</f>
        <v>3000</v>
      </c>
      <c r="M14" s="312" t="s">
        <v>473</v>
      </c>
      <c r="N14" s="592">
        <f>+N12+N13</f>
        <v>22400</v>
      </c>
      <c r="O14" s="195"/>
      <c r="P14" s="196"/>
      <c r="Q14" s="195"/>
      <c r="R14" s="726">
        <f>+R12</f>
        <v>2600</v>
      </c>
      <c r="S14" s="195"/>
      <c r="T14" s="196"/>
      <c r="U14" s="195"/>
      <c r="V14" s="198"/>
    </row>
    <row r="15" spans="1:25" x14ac:dyDescent="0.2">
      <c r="C15" s="199" t="s">
        <v>23</v>
      </c>
      <c r="D15" s="372">
        <v>1300</v>
      </c>
      <c r="E15" s="320"/>
      <c r="F15" s="346"/>
      <c r="G15" s="320"/>
      <c r="H15" s="321"/>
      <c r="I15" s="320"/>
      <c r="J15" s="346"/>
      <c r="K15" s="320"/>
      <c r="L15" s="346"/>
      <c r="M15" s="320"/>
      <c r="N15" s="576"/>
      <c r="O15" s="320"/>
      <c r="P15" s="321"/>
      <c r="Q15" s="320"/>
      <c r="R15" s="727">
        <v>1300</v>
      </c>
      <c r="S15" s="320"/>
      <c r="T15" s="196"/>
      <c r="U15" s="195"/>
      <c r="V15" s="198"/>
    </row>
    <row r="16" spans="1:25" x14ac:dyDescent="0.2">
      <c r="C16" s="199" t="s">
        <v>570</v>
      </c>
      <c r="D16" s="330">
        <f>+D14+D15</f>
        <v>11700</v>
      </c>
      <c r="E16" s="309" t="s">
        <v>473</v>
      </c>
      <c r="F16" s="331">
        <f>+F14</f>
        <v>2600</v>
      </c>
      <c r="G16" s="309"/>
      <c r="H16" s="310"/>
      <c r="I16" s="309" t="s">
        <v>473</v>
      </c>
      <c r="J16" s="331">
        <f>+J14</f>
        <v>15000</v>
      </c>
      <c r="K16" s="309" t="s">
        <v>472</v>
      </c>
      <c r="L16" s="582">
        <f>+L14</f>
        <v>3000</v>
      </c>
      <c r="M16" s="309" t="s">
        <v>473</v>
      </c>
      <c r="N16" s="585">
        <f>+N14</f>
        <v>22400</v>
      </c>
      <c r="O16" s="309"/>
      <c r="P16" s="310"/>
      <c r="Q16" s="309"/>
      <c r="R16" s="584">
        <f>+R14+R15</f>
        <v>3900</v>
      </c>
      <c r="S16" s="190"/>
      <c r="T16" s="191"/>
      <c r="U16" s="190"/>
      <c r="V16" s="192"/>
    </row>
    <row r="17" spans="3:22" x14ac:dyDescent="0.2">
      <c r="C17" s="199" t="s">
        <v>24</v>
      </c>
      <c r="D17" s="345">
        <v>-3000</v>
      </c>
      <c r="E17" s="320"/>
      <c r="F17" s="346"/>
      <c r="G17" s="320"/>
      <c r="H17" s="321"/>
      <c r="I17" s="320"/>
      <c r="J17" s="346"/>
      <c r="K17" s="320"/>
      <c r="L17" s="346">
        <v>-3000</v>
      </c>
      <c r="M17" s="320"/>
      <c r="N17" s="576"/>
      <c r="O17" s="320"/>
      <c r="P17" s="321"/>
      <c r="Q17" s="320"/>
      <c r="R17" s="576"/>
      <c r="S17" s="195"/>
      <c r="T17" s="196"/>
      <c r="U17" s="195"/>
      <c r="V17" s="198"/>
    </row>
    <row r="18" spans="3:22" x14ac:dyDescent="0.2">
      <c r="C18" s="199" t="s">
        <v>570</v>
      </c>
      <c r="D18" s="331">
        <f>+D16+D17</f>
        <v>8700</v>
      </c>
      <c r="E18" s="309" t="s">
        <v>473</v>
      </c>
      <c r="F18" s="331">
        <f>+F16</f>
        <v>2600</v>
      </c>
      <c r="G18" s="309"/>
      <c r="H18" s="310"/>
      <c r="I18" s="309" t="s">
        <v>473</v>
      </c>
      <c r="J18" s="331">
        <f>+J16</f>
        <v>15000</v>
      </c>
      <c r="K18" s="309" t="s">
        <v>472</v>
      </c>
      <c r="L18" s="580">
        <f>+L16+L17</f>
        <v>0</v>
      </c>
      <c r="M18" s="309" t="s">
        <v>473</v>
      </c>
      <c r="N18" s="584">
        <f>+N16</f>
        <v>22400</v>
      </c>
      <c r="O18" s="309"/>
      <c r="P18" s="310"/>
      <c r="Q18" s="309" t="s">
        <v>473</v>
      </c>
      <c r="R18" s="585">
        <f>+R16</f>
        <v>3900</v>
      </c>
      <c r="S18" s="190"/>
      <c r="T18" s="191"/>
      <c r="U18" s="190"/>
      <c r="V18" s="192"/>
    </row>
    <row r="19" spans="3:22" x14ac:dyDescent="0.2">
      <c r="C19" s="199" t="s">
        <v>25</v>
      </c>
      <c r="D19" s="345"/>
      <c r="E19" s="320"/>
      <c r="F19" s="346"/>
      <c r="G19" s="320"/>
      <c r="H19" s="374">
        <v>400</v>
      </c>
      <c r="I19" s="320"/>
      <c r="J19" s="346"/>
      <c r="K19" s="320"/>
      <c r="L19" s="374">
        <v>400</v>
      </c>
      <c r="M19" s="320"/>
      <c r="N19" s="576"/>
      <c r="O19" s="320"/>
      <c r="P19" s="321"/>
      <c r="Q19" s="320"/>
      <c r="R19" s="576"/>
      <c r="S19" s="195"/>
      <c r="T19" s="196"/>
      <c r="U19" s="195"/>
      <c r="V19" s="198"/>
    </row>
    <row r="20" spans="3:22" x14ac:dyDescent="0.2">
      <c r="C20" s="199" t="s">
        <v>570</v>
      </c>
      <c r="D20" s="331">
        <f>+D18</f>
        <v>8700</v>
      </c>
      <c r="E20" s="309" t="s">
        <v>473</v>
      </c>
      <c r="F20" s="331">
        <f>+F18</f>
        <v>2600</v>
      </c>
      <c r="G20" s="309" t="s">
        <v>473</v>
      </c>
      <c r="H20" s="331">
        <f>+H19</f>
        <v>400</v>
      </c>
      <c r="I20" s="309" t="s">
        <v>473</v>
      </c>
      <c r="J20" s="331">
        <f>+J18</f>
        <v>15000</v>
      </c>
      <c r="K20" s="309" t="s">
        <v>472</v>
      </c>
      <c r="L20" s="582">
        <f>+L19</f>
        <v>400</v>
      </c>
      <c r="M20" s="309" t="s">
        <v>473</v>
      </c>
      <c r="N20" s="584">
        <f>+N18</f>
        <v>22400</v>
      </c>
      <c r="O20" s="309"/>
      <c r="P20" s="310"/>
      <c r="Q20" s="309" t="s">
        <v>473</v>
      </c>
      <c r="R20" s="584">
        <v>3900</v>
      </c>
      <c r="S20" s="190"/>
      <c r="T20" s="191"/>
      <c r="U20" s="190"/>
      <c r="V20" s="192"/>
    </row>
    <row r="21" spans="3:22" x14ac:dyDescent="0.2">
      <c r="C21" s="199" t="s">
        <v>26</v>
      </c>
      <c r="D21" s="371">
        <v>2200</v>
      </c>
      <c r="E21" s="320"/>
      <c r="F21" s="346">
        <v>-2200</v>
      </c>
      <c r="G21" s="320"/>
      <c r="H21" s="346"/>
      <c r="I21" s="320"/>
      <c r="J21" s="346"/>
      <c r="K21" s="320"/>
      <c r="L21" s="346"/>
      <c r="M21" s="320"/>
      <c r="N21" s="576"/>
      <c r="O21" s="320"/>
      <c r="P21" s="321"/>
      <c r="Q21" s="320"/>
      <c r="R21" s="576"/>
      <c r="S21" s="195"/>
      <c r="T21" s="196"/>
      <c r="U21" s="195"/>
      <c r="V21" s="198"/>
    </row>
    <row r="22" spans="3:22" x14ac:dyDescent="0.2">
      <c r="C22" s="199" t="s">
        <v>570</v>
      </c>
      <c r="D22" s="331">
        <f>+D20+D21</f>
        <v>10900</v>
      </c>
      <c r="E22" s="309" t="s">
        <v>473</v>
      </c>
      <c r="F22" s="330">
        <f>+F20+F21</f>
        <v>400</v>
      </c>
      <c r="G22" s="309" t="s">
        <v>473</v>
      </c>
      <c r="H22" s="330">
        <f>+H20</f>
        <v>400</v>
      </c>
      <c r="I22" s="309" t="s">
        <v>473</v>
      </c>
      <c r="J22" s="330">
        <f>+J20</f>
        <v>15000</v>
      </c>
      <c r="K22" s="309" t="s">
        <v>472</v>
      </c>
      <c r="L22" s="580">
        <f>+L20</f>
        <v>400</v>
      </c>
      <c r="M22" s="309" t="s">
        <v>473</v>
      </c>
      <c r="N22" s="584">
        <f>+N20</f>
        <v>22400</v>
      </c>
      <c r="O22" s="309"/>
      <c r="P22" s="310"/>
      <c r="Q22" s="309" t="s">
        <v>473</v>
      </c>
      <c r="R22" s="585">
        <v>3900</v>
      </c>
      <c r="S22" s="190"/>
      <c r="T22" s="191"/>
      <c r="U22" s="190"/>
      <c r="V22" s="192"/>
    </row>
    <row r="23" spans="3:22" x14ac:dyDescent="0.2">
      <c r="C23" s="199" t="s">
        <v>27</v>
      </c>
      <c r="D23" s="345">
        <v>-1800</v>
      </c>
      <c r="E23" s="320"/>
      <c r="F23" s="346"/>
      <c r="G23" s="320"/>
      <c r="H23" s="346"/>
      <c r="I23" s="320"/>
      <c r="J23" s="346"/>
      <c r="K23" s="320"/>
      <c r="L23" s="346"/>
      <c r="M23" s="320"/>
      <c r="N23" s="576"/>
      <c r="O23" s="320"/>
      <c r="P23" s="577">
        <v>-1800</v>
      </c>
      <c r="Q23" s="320"/>
      <c r="R23" s="576"/>
      <c r="S23" s="195"/>
      <c r="T23" s="196"/>
      <c r="U23" s="195"/>
      <c r="V23" s="198"/>
    </row>
    <row r="24" spans="3:22" x14ac:dyDescent="0.2">
      <c r="C24" s="199" t="s">
        <v>570</v>
      </c>
      <c r="D24" s="330">
        <f>+D22+D23</f>
        <v>9100</v>
      </c>
      <c r="E24" s="309" t="s">
        <v>473</v>
      </c>
      <c r="F24" s="331">
        <f>+F22</f>
        <v>400</v>
      </c>
      <c r="G24" s="309" t="s">
        <v>473</v>
      </c>
      <c r="H24" s="331">
        <f>+H22</f>
        <v>400</v>
      </c>
      <c r="I24" s="309" t="s">
        <v>473</v>
      </c>
      <c r="J24" s="330">
        <f>+J22</f>
        <v>15000</v>
      </c>
      <c r="K24" s="309" t="s">
        <v>472</v>
      </c>
      <c r="L24" s="580">
        <f>+L22</f>
        <v>400</v>
      </c>
      <c r="M24" s="309" t="s">
        <v>473</v>
      </c>
      <c r="N24" s="584">
        <f>+N22</f>
        <v>22400</v>
      </c>
      <c r="O24" s="309" t="s">
        <v>542</v>
      </c>
      <c r="P24" s="720">
        <f>-P23</f>
        <v>1800</v>
      </c>
      <c r="Q24" s="309" t="s">
        <v>473</v>
      </c>
      <c r="R24" s="585">
        <v>3900</v>
      </c>
      <c r="S24" s="190"/>
      <c r="T24" s="191"/>
      <c r="U24" s="190"/>
      <c r="V24" s="192"/>
    </row>
    <row r="25" spans="3:22" x14ac:dyDescent="0.2">
      <c r="C25" s="203" t="s">
        <v>28</v>
      </c>
      <c r="D25" s="348"/>
      <c r="E25" s="320"/>
      <c r="F25" s="373">
        <v>6500</v>
      </c>
      <c r="G25" s="320"/>
      <c r="H25" s="349"/>
      <c r="I25" s="320"/>
      <c r="J25" s="349"/>
      <c r="K25" s="320"/>
      <c r="L25" s="349"/>
      <c r="M25" s="320"/>
      <c r="N25" s="593"/>
      <c r="O25" s="320"/>
      <c r="P25" s="335"/>
      <c r="Q25" s="320"/>
      <c r="R25" s="586">
        <v>6500</v>
      </c>
      <c r="S25" s="195"/>
      <c r="T25" s="196"/>
      <c r="U25" s="195"/>
      <c r="V25" s="198"/>
    </row>
    <row r="26" spans="3:22" x14ac:dyDescent="0.2">
      <c r="C26" s="199" t="s">
        <v>570</v>
      </c>
      <c r="D26" s="350">
        <f>+D24</f>
        <v>9100</v>
      </c>
      <c r="E26" s="309" t="s">
        <v>473</v>
      </c>
      <c r="F26" s="332">
        <f>+F24+F25</f>
        <v>6900</v>
      </c>
      <c r="G26" s="309" t="s">
        <v>473</v>
      </c>
      <c r="H26" s="330">
        <f>+H24</f>
        <v>400</v>
      </c>
      <c r="I26" s="309" t="s">
        <v>473</v>
      </c>
      <c r="J26" s="331">
        <f>+J24</f>
        <v>15000</v>
      </c>
      <c r="K26" s="309" t="s">
        <v>472</v>
      </c>
      <c r="L26" s="579">
        <f>+L24</f>
        <v>400</v>
      </c>
      <c r="M26" s="309" t="s">
        <v>473</v>
      </c>
      <c r="N26" s="581">
        <f>+N24</f>
        <v>22400</v>
      </c>
      <c r="O26" s="309" t="s">
        <v>542</v>
      </c>
      <c r="P26" s="721">
        <f>+P24</f>
        <v>1800</v>
      </c>
      <c r="Q26" s="309" t="s">
        <v>473</v>
      </c>
      <c r="R26" s="581">
        <f>+R24+R25</f>
        <v>10400</v>
      </c>
      <c r="S26" s="190"/>
      <c r="T26" s="191"/>
      <c r="U26" s="190"/>
      <c r="V26" s="192"/>
    </row>
    <row r="27" spans="3:22" x14ac:dyDescent="0.2">
      <c r="C27" s="188" t="s">
        <v>29</v>
      </c>
      <c r="D27" s="347">
        <v>-1750</v>
      </c>
      <c r="E27" s="322"/>
      <c r="F27" s="336"/>
      <c r="G27" s="322"/>
      <c r="H27" s="337"/>
      <c r="I27" s="322"/>
      <c r="J27" s="337"/>
      <c r="K27" s="322"/>
      <c r="L27" s="338"/>
      <c r="M27" s="322"/>
      <c r="N27" s="336"/>
      <c r="O27" s="322"/>
      <c r="P27" s="338"/>
      <c r="Q27" s="322"/>
      <c r="R27" s="336"/>
      <c r="S27" s="322"/>
      <c r="T27" s="728">
        <v>-1400</v>
      </c>
      <c r="U27" s="322"/>
      <c r="V27" s="351">
        <v>-350</v>
      </c>
    </row>
    <row r="28" spans="3:22" ht="15.75" thickBot="1" x14ac:dyDescent="0.25">
      <c r="C28" s="208" t="s">
        <v>570</v>
      </c>
      <c r="D28" s="339">
        <f>+D26+D27</f>
        <v>7350</v>
      </c>
      <c r="E28" s="317" t="s">
        <v>473</v>
      </c>
      <c r="F28" s="340">
        <f>+F26</f>
        <v>6900</v>
      </c>
      <c r="G28" s="317" t="s">
        <v>473</v>
      </c>
      <c r="H28" s="341">
        <f>+H26</f>
        <v>400</v>
      </c>
      <c r="I28" s="317" t="s">
        <v>473</v>
      </c>
      <c r="J28" s="341">
        <f>+J26</f>
        <v>15000</v>
      </c>
      <c r="K28" s="317" t="s">
        <v>472</v>
      </c>
      <c r="L28" s="583">
        <f>+L26</f>
        <v>400</v>
      </c>
      <c r="M28" s="317" t="s">
        <v>473</v>
      </c>
      <c r="N28" s="587">
        <f>+N26</f>
        <v>22400</v>
      </c>
      <c r="O28" s="317" t="s">
        <v>542</v>
      </c>
      <c r="P28" s="722">
        <f>+P26</f>
        <v>1800</v>
      </c>
      <c r="Q28" s="317" t="s">
        <v>473</v>
      </c>
      <c r="R28" s="587">
        <f>+R26</f>
        <v>10400</v>
      </c>
      <c r="S28" s="317" t="s">
        <v>542</v>
      </c>
      <c r="T28" s="340">
        <v>1400</v>
      </c>
      <c r="U28" s="317" t="s">
        <v>542</v>
      </c>
      <c r="V28" s="342">
        <v>350</v>
      </c>
    </row>
    <row r="29" spans="3:22" ht="15.75" thickTop="1" x14ac:dyDescent="0.2">
      <c r="N29" s="590"/>
      <c r="P29" s="323"/>
      <c r="R29" s="26"/>
    </row>
  </sheetData>
  <mergeCells count="25">
    <mergeCell ref="N7:V7"/>
    <mergeCell ref="P10:P11"/>
    <mergeCell ref="Q10:Q11"/>
    <mergeCell ref="R10:R11"/>
    <mergeCell ref="S10:S11"/>
    <mergeCell ref="T10:T11"/>
    <mergeCell ref="N10:N11"/>
    <mergeCell ref="O10:O11"/>
    <mergeCell ref="O8:O9"/>
    <mergeCell ref="D7:H7"/>
    <mergeCell ref="C10:C11"/>
    <mergeCell ref="D10:D11"/>
    <mergeCell ref="E10:E11"/>
    <mergeCell ref="F10:F11"/>
    <mergeCell ref="G10:G11"/>
    <mergeCell ref="H10:H11"/>
    <mergeCell ref="M10:M11"/>
    <mergeCell ref="P8:V9"/>
    <mergeCell ref="N8:N9"/>
    <mergeCell ref="I10:I11"/>
    <mergeCell ref="J10:J11"/>
    <mergeCell ref="K10:K11"/>
    <mergeCell ref="L10:L11"/>
    <mergeCell ref="U10:U11"/>
    <mergeCell ref="V10:V11"/>
  </mergeCells>
  <phoneticPr fontId="27" type="noConversion"/>
  <pageMargins left="0.25" right="0.25" top="0.75" bottom="0.75" header="0.3" footer="0.3"/>
  <pageSetup paperSize="9" scale="9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X35"/>
  <sheetViews>
    <sheetView showGridLines="0" view="pageLayout" zoomScaleNormal="100" workbookViewId="0"/>
  </sheetViews>
  <sheetFormatPr defaultRowHeight="15" x14ac:dyDescent="0.2"/>
  <cols>
    <col min="1" max="1" width="4.5703125" style="1" customWidth="1"/>
    <col min="2" max="2" width="5.42578125" style="1" customWidth="1"/>
    <col min="3" max="3" width="8" style="1" customWidth="1"/>
    <col min="4" max="4" width="2.42578125" style="1" customWidth="1"/>
    <col min="5" max="5" width="9.5703125" style="184" customWidth="1"/>
    <col min="6" max="6" width="2.42578125" style="1" customWidth="1"/>
    <col min="7" max="7" width="8.7109375" style="184" customWidth="1"/>
    <col min="8" max="8" width="2.42578125" style="1" customWidth="1"/>
    <col min="9" max="9" width="8.7109375" style="184" customWidth="1"/>
    <col min="10" max="10" width="2.42578125" style="1" customWidth="1"/>
    <col min="11" max="11" width="10.5703125" style="184" customWidth="1"/>
    <col min="12" max="12" width="2.42578125" style="1" customWidth="1"/>
    <col min="13" max="13" width="10.7109375" style="184" customWidth="1"/>
    <col min="14" max="14" width="2.42578125" style="1" customWidth="1"/>
    <col min="15" max="15" width="8.42578125" style="184" customWidth="1"/>
    <col min="16" max="16" width="2.42578125" style="1" customWidth="1"/>
    <col min="17" max="17" width="7.7109375" style="184" customWidth="1"/>
    <col min="18" max="18" width="2.42578125" style="1" customWidth="1"/>
    <col min="19" max="19" width="7.5703125" style="184" customWidth="1"/>
    <col min="20" max="20" width="2.42578125" style="1" customWidth="1"/>
    <col min="21" max="21" width="7.7109375" style="184" customWidth="1"/>
    <col min="22" max="22" width="2.42578125" style="1" customWidth="1"/>
    <col min="23" max="23" width="9.140625" style="1" customWidth="1"/>
    <col min="24" max="16384" width="9.140625" style="1"/>
  </cols>
  <sheetData>
    <row r="1" spans="1:24" ht="15.75" x14ac:dyDescent="0.25">
      <c r="A1" s="19" t="s">
        <v>408</v>
      </c>
    </row>
    <row r="2" spans="1:24" x14ac:dyDescent="0.2">
      <c r="B2" s="25"/>
      <c r="C2" s="25"/>
      <c r="D2" s="25"/>
      <c r="E2" s="186"/>
      <c r="F2" s="25"/>
      <c r="G2" s="186"/>
      <c r="H2" s="25"/>
      <c r="I2" s="186"/>
      <c r="J2" s="25"/>
    </row>
    <row r="3" spans="1:24" ht="15" customHeight="1" x14ac:dyDescent="0.2">
      <c r="B3" s="25" t="s">
        <v>673</v>
      </c>
      <c r="C3" s="25"/>
      <c r="D3" s="25"/>
      <c r="E3" s="25"/>
      <c r="F3" s="25"/>
      <c r="G3" s="25"/>
      <c r="H3" s="25"/>
      <c r="I3" s="25"/>
      <c r="J3" s="25"/>
    </row>
    <row r="4" spans="1:24" ht="15" customHeight="1" x14ac:dyDescent="0.2">
      <c r="A4" s="25"/>
      <c r="B4" s="24"/>
      <c r="C4" s="24"/>
      <c r="D4" s="24"/>
      <c r="E4" s="187"/>
      <c r="F4" s="24"/>
      <c r="G4" s="187"/>
      <c r="H4" s="24"/>
      <c r="I4" s="187"/>
      <c r="J4" s="24"/>
    </row>
    <row r="5" spans="1:24" ht="15.75" x14ac:dyDescent="0.2">
      <c r="A5" s="27" t="s">
        <v>324</v>
      </c>
      <c r="B5" s="25"/>
      <c r="C5" s="25"/>
      <c r="D5" s="25"/>
      <c r="E5" s="186"/>
      <c r="F5" s="25"/>
      <c r="G5" s="186"/>
      <c r="H5" s="25"/>
      <c r="I5" s="186"/>
      <c r="J5" s="25"/>
    </row>
    <row r="7" spans="1:24" x14ac:dyDescent="0.2">
      <c r="B7" s="550"/>
      <c r="C7" s="890" t="s">
        <v>349</v>
      </c>
      <c r="D7" s="890"/>
      <c r="E7" s="890"/>
      <c r="F7" s="890"/>
      <c r="G7" s="890"/>
      <c r="H7" s="551" t="s">
        <v>472</v>
      </c>
      <c r="I7" s="551" t="s">
        <v>350</v>
      </c>
      <c r="J7" s="551" t="s">
        <v>473</v>
      </c>
      <c r="K7" s="890" t="s">
        <v>351</v>
      </c>
      <c r="L7" s="890"/>
      <c r="M7" s="890"/>
      <c r="N7" s="890"/>
      <c r="O7" s="890"/>
      <c r="P7" s="890"/>
      <c r="Q7" s="890"/>
      <c r="R7" s="890"/>
      <c r="S7" s="890"/>
      <c r="T7" s="890"/>
      <c r="U7" s="890"/>
      <c r="V7" s="890"/>
      <c r="W7" s="891"/>
      <c r="X7" s="325"/>
    </row>
    <row r="8" spans="1:24" x14ac:dyDescent="0.2">
      <c r="B8" s="550"/>
      <c r="C8" s="551"/>
      <c r="D8" s="551"/>
      <c r="E8" s="551"/>
      <c r="F8" s="551"/>
      <c r="G8" s="551"/>
      <c r="H8" s="551"/>
      <c r="I8" s="551"/>
      <c r="J8" s="551"/>
      <c r="K8" s="892" t="s">
        <v>250</v>
      </c>
      <c r="L8" s="785" t="s">
        <v>473</v>
      </c>
      <c r="M8" s="888" t="s">
        <v>212</v>
      </c>
      <c r="N8" s="888"/>
      <c r="O8" s="888"/>
      <c r="P8" s="888"/>
      <c r="Q8" s="888"/>
      <c r="R8" s="888"/>
      <c r="S8" s="888"/>
      <c r="T8" s="888"/>
      <c r="U8" s="888"/>
      <c r="V8" s="888"/>
      <c r="W8" s="894"/>
      <c r="X8" s="325"/>
    </row>
    <row r="9" spans="1:24" ht="17.25" customHeight="1" x14ac:dyDescent="0.2">
      <c r="B9" s="706"/>
      <c r="C9" s="707"/>
      <c r="D9" s="707"/>
      <c r="E9" s="707"/>
      <c r="F9" s="707"/>
      <c r="G9" s="707"/>
      <c r="H9" s="707"/>
      <c r="I9" s="707"/>
      <c r="J9" s="707"/>
      <c r="K9" s="893"/>
      <c r="L9" s="786"/>
      <c r="M9" s="889"/>
      <c r="N9" s="889"/>
      <c r="O9" s="889"/>
      <c r="P9" s="889"/>
      <c r="Q9" s="889"/>
      <c r="R9" s="889"/>
      <c r="S9" s="889"/>
      <c r="T9" s="889"/>
      <c r="U9" s="889"/>
      <c r="V9" s="889"/>
      <c r="W9" s="895"/>
      <c r="X9" s="325"/>
    </row>
    <row r="10" spans="1:24" ht="15" customHeight="1" x14ac:dyDescent="0.2">
      <c r="B10" s="896"/>
      <c r="C10" s="888" t="s">
        <v>503</v>
      </c>
      <c r="D10" s="888" t="s">
        <v>473</v>
      </c>
      <c r="E10" s="888" t="s">
        <v>504</v>
      </c>
      <c r="F10" s="888" t="s">
        <v>473</v>
      </c>
      <c r="G10" s="888" t="s">
        <v>505</v>
      </c>
      <c r="H10" s="888" t="s">
        <v>472</v>
      </c>
      <c r="I10" s="888" t="s">
        <v>508</v>
      </c>
      <c r="J10" s="888" t="s">
        <v>473</v>
      </c>
      <c r="K10" s="888" t="s">
        <v>203</v>
      </c>
      <c r="L10" s="888" t="s">
        <v>542</v>
      </c>
      <c r="M10" s="888" t="s">
        <v>204</v>
      </c>
      <c r="N10" s="888" t="s">
        <v>473</v>
      </c>
      <c r="O10" s="888" t="s">
        <v>494</v>
      </c>
      <c r="P10" s="888" t="s">
        <v>542</v>
      </c>
      <c r="Q10" s="888" t="s">
        <v>497</v>
      </c>
      <c r="R10" s="888" t="s">
        <v>542</v>
      </c>
      <c r="S10" s="888" t="s">
        <v>501</v>
      </c>
      <c r="T10" s="888" t="s">
        <v>542</v>
      </c>
      <c r="U10" s="888" t="s">
        <v>496</v>
      </c>
      <c r="V10" s="888" t="s">
        <v>542</v>
      </c>
      <c r="W10" s="894" t="s">
        <v>30</v>
      </c>
      <c r="X10" s="325"/>
    </row>
    <row r="11" spans="1:24" x14ac:dyDescent="0.2">
      <c r="B11" s="897"/>
      <c r="C11" s="889"/>
      <c r="D11" s="889"/>
      <c r="E11" s="889"/>
      <c r="F11" s="889"/>
      <c r="G11" s="889"/>
      <c r="H11" s="889"/>
      <c r="I11" s="889"/>
      <c r="J11" s="889"/>
      <c r="K11" s="889"/>
      <c r="L11" s="889"/>
      <c r="M11" s="889"/>
      <c r="N11" s="889"/>
      <c r="O11" s="889"/>
      <c r="P11" s="889"/>
      <c r="Q11" s="889"/>
      <c r="R11" s="889"/>
      <c r="S11" s="889"/>
      <c r="T11" s="889"/>
      <c r="U11" s="889"/>
      <c r="V11" s="889"/>
      <c r="W11" s="895"/>
      <c r="X11" s="325"/>
    </row>
    <row r="12" spans="1:24" x14ac:dyDescent="0.2">
      <c r="B12" s="504">
        <v>1</v>
      </c>
      <c r="C12" s="401" t="s">
        <v>119</v>
      </c>
      <c r="D12" s="366"/>
      <c r="E12" s="366"/>
      <c r="F12" s="366"/>
      <c r="G12" s="366"/>
      <c r="H12" s="366"/>
      <c r="I12" s="366"/>
      <c r="J12" s="366"/>
      <c r="K12" s="549">
        <v>21000</v>
      </c>
      <c r="L12" s="366"/>
      <c r="M12" s="366"/>
      <c r="N12" s="366"/>
      <c r="O12" s="366"/>
      <c r="P12" s="366"/>
      <c r="Q12" s="366"/>
      <c r="R12" s="366"/>
      <c r="S12" s="366"/>
      <c r="T12" s="366"/>
      <c r="U12" s="366"/>
      <c r="V12" s="366"/>
      <c r="W12" s="405"/>
      <c r="X12" s="325"/>
    </row>
    <row r="13" spans="1:24" x14ac:dyDescent="0.2">
      <c r="B13" s="501">
        <v>2</v>
      </c>
      <c r="C13" s="376">
        <v>2400</v>
      </c>
      <c r="D13" s="359"/>
      <c r="E13" s="359"/>
      <c r="F13" s="359"/>
      <c r="G13" s="359"/>
      <c r="H13" s="359"/>
      <c r="I13" s="359"/>
      <c r="J13" s="359"/>
      <c r="K13" s="368"/>
      <c r="L13" s="359"/>
      <c r="M13" s="359"/>
      <c r="N13" s="359"/>
      <c r="O13" s="376">
        <v>2400</v>
      </c>
      <c r="P13" s="359"/>
      <c r="Q13" s="359"/>
      <c r="R13" s="359"/>
      <c r="S13" s="359"/>
      <c r="T13" s="359"/>
      <c r="U13" s="359"/>
      <c r="V13" s="359"/>
      <c r="W13" s="360"/>
      <c r="X13" s="325"/>
    </row>
    <row r="14" spans="1:24" x14ac:dyDescent="0.2">
      <c r="B14" s="500" t="s">
        <v>570</v>
      </c>
      <c r="C14" s="356">
        <f>+C12+C13</f>
        <v>23400</v>
      </c>
      <c r="D14" s="354"/>
      <c r="E14" s="354"/>
      <c r="F14" s="354"/>
      <c r="G14" s="354"/>
      <c r="H14" s="354" t="s">
        <v>472</v>
      </c>
      <c r="I14" s="354"/>
      <c r="J14" s="354" t="s">
        <v>473</v>
      </c>
      <c r="K14" s="356">
        <v>21000</v>
      </c>
      <c r="L14" s="354"/>
      <c r="M14" s="354"/>
      <c r="N14" s="354" t="s">
        <v>473</v>
      </c>
      <c r="O14" s="356">
        <f>+O13</f>
        <v>2400</v>
      </c>
      <c r="P14" s="354"/>
      <c r="Q14" s="354"/>
      <c r="R14" s="354"/>
      <c r="S14" s="354"/>
      <c r="T14" s="354"/>
      <c r="U14" s="354"/>
      <c r="V14" s="354"/>
      <c r="W14" s="355"/>
      <c r="X14" s="325"/>
    </row>
    <row r="15" spans="1:24" x14ac:dyDescent="0.2">
      <c r="B15" s="501">
        <v>5</v>
      </c>
      <c r="C15" s="368">
        <v>-350</v>
      </c>
      <c r="D15" s="359"/>
      <c r="E15" s="359"/>
      <c r="F15" s="359"/>
      <c r="G15" s="377">
        <v>350</v>
      </c>
      <c r="H15" s="359"/>
      <c r="I15" s="359"/>
      <c r="J15" s="359"/>
      <c r="K15" s="368"/>
      <c r="L15" s="359"/>
      <c r="M15" s="359"/>
      <c r="N15" s="359"/>
      <c r="O15" s="368"/>
      <c r="P15" s="359"/>
      <c r="Q15" s="359"/>
      <c r="R15" s="359"/>
      <c r="S15" s="359"/>
      <c r="T15" s="359"/>
      <c r="U15" s="359"/>
      <c r="V15" s="359"/>
      <c r="W15" s="360"/>
      <c r="X15" s="325"/>
    </row>
    <row r="16" spans="1:24" x14ac:dyDescent="0.2">
      <c r="B16" s="500" t="s">
        <v>570</v>
      </c>
      <c r="C16" s="356">
        <f>+C14+C15</f>
        <v>23050</v>
      </c>
      <c r="D16" s="354"/>
      <c r="E16" s="354"/>
      <c r="F16" s="354" t="s">
        <v>473</v>
      </c>
      <c r="G16" s="356">
        <f>+G15</f>
        <v>350</v>
      </c>
      <c r="H16" s="354" t="s">
        <v>472</v>
      </c>
      <c r="I16" s="354"/>
      <c r="J16" s="354" t="s">
        <v>473</v>
      </c>
      <c r="K16" s="356">
        <v>21000</v>
      </c>
      <c r="L16" s="354"/>
      <c r="M16" s="354"/>
      <c r="N16" s="354" t="s">
        <v>473</v>
      </c>
      <c r="O16" s="356">
        <f>+O14</f>
        <v>2400</v>
      </c>
      <c r="P16" s="354"/>
      <c r="Q16" s="354"/>
      <c r="R16" s="354"/>
      <c r="S16" s="354"/>
      <c r="T16" s="354"/>
      <c r="U16" s="354"/>
      <c r="V16" s="354"/>
      <c r="W16" s="355"/>
      <c r="X16" s="325"/>
    </row>
    <row r="17" spans="2:24" x14ac:dyDescent="0.2">
      <c r="B17" s="501">
        <v>9</v>
      </c>
      <c r="C17" s="368"/>
      <c r="D17" s="359"/>
      <c r="E17" s="376">
        <v>1500</v>
      </c>
      <c r="F17" s="359"/>
      <c r="G17" s="368"/>
      <c r="H17" s="359"/>
      <c r="I17" s="359"/>
      <c r="J17" s="359"/>
      <c r="K17" s="368"/>
      <c r="L17" s="359"/>
      <c r="M17" s="359"/>
      <c r="N17" s="359"/>
      <c r="O17" s="367">
        <v>1500</v>
      </c>
      <c r="P17" s="359"/>
      <c r="Q17" s="359"/>
      <c r="R17" s="359"/>
      <c r="S17" s="359"/>
      <c r="T17" s="359"/>
      <c r="U17" s="359"/>
      <c r="V17" s="359"/>
      <c r="W17" s="360"/>
      <c r="X17" s="325"/>
    </row>
    <row r="18" spans="2:24" x14ac:dyDescent="0.2">
      <c r="B18" s="500" t="s">
        <v>570</v>
      </c>
      <c r="C18" s="356">
        <f>+C16</f>
        <v>23050</v>
      </c>
      <c r="D18" s="354" t="s">
        <v>473</v>
      </c>
      <c r="E18" s="356">
        <f>+E17</f>
        <v>1500</v>
      </c>
      <c r="F18" s="354" t="s">
        <v>473</v>
      </c>
      <c r="G18" s="356">
        <f>+G16</f>
        <v>350</v>
      </c>
      <c r="H18" s="354" t="s">
        <v>472</v>
      </c>
      <c r="I18" s="354"/>
      <c r="J18" s="354" t="s">
        <v>473</v>
      </c>
      <c r="K18" s="356">
        <v>21000</v>
      </c>
      <c r="L18" s="354"/>
      <c r="M18" s="354"/>
      <c r="N18" s="354" t="s">
        <v>473</v>
      </c>
      <c r="O18" s="356">
        <f>+O16+O17</f>
        <v>3900</v>
      </c>
      <c r="P18" s="354"/>
      <c r="Q18" s="354"/>
      <c r="R18" s="354"/>
      <c r="S18" s="354"/>
      <c r="T18" s="354"/>
      <c r="U18" s="354"/>
      <c r="V18" s="354"/>
      <c r="W18" s="355"/>
      <c r="X18" s="325"/>
    </row>
    <row r="19" spans="2:24" x14ac:dyDescent="0.2">
      <c r="B19" s="501">
        <v>10</v>
      </c>
      <c r="C19" s="368"/>
      <c r="D19" s="359"/>
      <c r="E19" s="368"/>
      <c r="F19" s="359"/>
      <c r="G19" s="368"/>
      <c r="H19" s="359"/>
      <c r="I19" s="368">
        <v>100</v>
      </c>
      <c r="J19" s="359"/>
      <c r="K19" s="368"/>
      <c r="L19" s="359"/>
      <c r="M19" s="359"/>
      <c r="N19" s="359"/>
      <c r="O19" s="368"/>
      <c r="P19" s="359"/>
      <c r="Q19" s="359"/>
      <c r="R19" s="359"/>
      <c r="S19" s="368">
        <v>-100</v>
      </c>
      <c r="T19" s="359"/>
      <c r="U19" s="359"/>
      <c r="V19" s="359"/>
      <c r="W19" s="360"/>
      <c r="X19" s="325"/>
    </row>
    <row r="20" spans="2:24" x14ac:dyDescent="0.2">
      <c r="B20" s="500" t="s">
        <v>570</v>
      </c>
      <c r="C20" s="356">
        <f>+C18</f>
        <v>23050</v>
      </c>
      <c r="D20" s="354" t="s">
        <v>473</v>
      </c>
      <c r="E20" s="356">
        <f>+E18</f>
        <v>1500</v>
      </c>
      <c r="F20" s="354" t="s">
        <v>473</v>
      </c>
      <c r="G20" s="356">
        <f>+G18</f>
        <v>350</v>
      </c>
      <c r="H20" s="354" t="s">
        <v>472</v>
      </c>
      <c r="I20" s="356">
        <f>+I19</f>
        <v>100</v>
      </c>
      <c r="J20" s="354" t="s">
        <v>473</v>
      </c>
      <c r="K20" s="356">
        <v>21000</v>
      </c>
      <c r="L20" s="354"/>
      <c r="M20" s="354"/>
      <c r="N20" s="354" t="s">
        <v>473</v>
      </c>
      <c r="O20" s="356">
        <f>+O18</f>
        <v>3900</v>
      </c>
      <c r="P20" s="354"/>
      <c r="Q20" s="354"/>
      <c r="R20" s="354" t="s">
        <v>542</v>
      </c>
      <c r="S20" s="356">
        <f>-S19</f>
        <v>100</v>
      </c>
      <c r="T20" s="354"/>
      <c r="U20" s="354"/>
      <c r="V20" s="354"/>
      <c r="W20" s="355"/>
      <c r="X20" s="325"/>
    </row>
    <row r="21" spans="2:24" x14ac:dyDescent="0.2">
      <c r="B21" s="501">
        <v>15</v>
      </c>
      <c r="C21" s="368">
        <v>-300</v>
      </c>
      <c r="D21" s="359"/>
      <c r="E21" s="368"/>
      <c r="F21" s="359"/>
      <c r="G21" s="368"/>
      <c r="H21" s="359"/>
      <c r="I21" s="368"/>
      <c r="J21" s="359"/>
      <c r="K21" s="368"/>
      <c r="L21" s="359"/>
      <c r="M21" s="359"/>
      <c r="N21" s="359"/>
      <c r="O21" s="368"/>
      <c r="P21" s="359"/>
      <c r="Q21" s="359"/>
      <c r="R21" s="359"/>
      <c r="S21" s="368"/>
      <c r="T21" s="359"/>
      <c r="U21" s="359"/>
      <c r="V21" s="359"/>
      <c r="W21" s="370">
        <v>-300</v>
      </c>
      <c r="X21" s="325"/>
    </row>
    <row r="22" spans="2:24" x14ac:dyDescent="0.2">
      <c r="B22" s="500" t="s">
        <v>570</v>
      </c>
      <c r="C22" s="356">
        <f>+C20+C21</f>
        <v>22750</v>
      </c>
      <c r="D22" s="354" t="s">
        <v>473</v>
      </c>
      <c r="E22" s="356">
        <f>+E20</f>
        <v>1500</v>
      </c>
      <c r="F22" s="354" t="s">
        <v>473</v>
      </c>
      <c r="G22" s="356">
        <f>+G20</f>
        <v>350</v>
      </c>
      <c r="H22" s="354" t="s">
        <v>472</v>
      </c>
      <c r="I22" s="356">
        <f>+I20</f>
        <v>100</v>
      </c>
      <c r="J22" s="354" t="s">
        <v>473</v>
      </c>
      <c r="K22" s="356">
        <v>21000</v>
      </c>
      <c r="L22" s="354"/>
      <c r="M22" s="354"/>
      <c r="N22" s="354" t="s">
        <v>473</v>
      </c>
      <c r="O22" s="356">
        <f>+O20</f>
        <v>3900</v>
      </c>
      <c r="P22" s="354"/>
      <c r="Q22" s="354"/>
      <c r="R22" s="354" t="s">
        <v>542</v>
      </c>
      <c r="S22" s="356">
        <f>+S20</f>
        <v>100</v>
      </c>
      <c r="T22" s="354"/>
      <c r="U22" s="354"/>
      <c r="V22" s="354" t="s">
        <v>542</v>
      </c>
      <c r="W22" s="357">
        <f>-W21</f>
        <v>300</v>
      </c>
      <c r="X22" s="325"/>
    </row>
    <row r="23" spans="2:24" x14ac:dyDescent="0.2">
      <c r="B23" s="501">
        <v>20</v>
      </c>
      <c r="C23" s="368">
        <v>-100</v>
      </c>
      <c r="D23" s="359"/>
      <c r="E23" s="368"/>
      <c r="F23" s="359"/>
      <c r="G23" s="368"/>
      <c r="H23" s="359"/>
      <c r="I23" s="368">
        <v>-100</v>
      </c>
      <c r="J23" s="359"/>
      <c r="K23" s="368"/>
      <c r="L23" s="359"/>
      <c r="M23" s="359"/>
      <c r="N23" s="359"/>
      <c r="O23" s="368"/>
      <c r="P23" s="359"/>
      <c r="Q23" s="359"/>
      <c r="R23" s="359"/>
      <c r="S23" s="368"/>
      <c r="T23" s="359"/>
      <c r="U23" s="359"/>
      <c r="V23" s="359"/>
      <c r="W23" s="370"/>
      <c r="X23" s="325"/>
    </row>
    <row r="24" spans="2:24" x14ac:dyDescent="0.2">
      <c r="B24" s="500" t="s">
        <v>570</v>
      </c>
      <c r="C24" s="356">
        <f>+C22+C23</f>
        <v>22650</v>
      </c>
      <c r="D24" s="354" t="s">
        <v>473</v>
      </c>
      <c r="E24" s="356">
        <f>+E22</f>
        <v>1500</v>
      </c>
      <c r="F24" s="354" t="s">
        <v>473</v>
      </c>
      <c r="G24" s="356">
        <f>+G22</f>
        <v>350</v>
      </c>
      <c r="H24" s="354" t="s">
        <v>472</v>
      </c>
      <c r="I24" s="356">
        <f>+I22+I23</f>
        <v>0</v>
      </c>
      <c r="J24" s="354" t="s">
        <v>473</v>
      </c>
      <c r="K24" s="356">
        <v>21000</v>
      </c>
      <c r="L24" s="354"/>
      <c r="M24" s="354"/>
      <c r="N24" s="354" t="s">
        <v>473</v>
      </c>
      <c r="O24" s="356">
        <f>+O22</f>
        <v>3900</v>
      </c>
      <c r="P24" s="354"/>
      <c r="Q24" s="354"/>
      <c r="R24" s="354" t="s">
        <v>542</v>
      </c>
      <c r="S24" s="356">
        <f>+S22</f>
        <v>100</v>
      </c>
      <c r="T24" s="354"/>
      <c r="U24" s="354"/>
      <c r="V24" s="354" t="s">
        <v>542</v>
      </c>
      <c r="W24" s="357">
        <f>+W22</f>
        <v>300</v>
      </c>
      <c r="X24" s="325"/>
    </row>
    <row r="25" spans="2:24" x14ac:dyDescent="0.2">
      <c r="B25" s="501">
        <v>25</v>
      </c>
      <c r="C25" s="367">
        <v>1500</v>
      </c>
      <c r="D25" s="359"/>
      <c r="E25" s="367">
        <v>-1500</v>
      </c>
      <c r="F25" s="359"/>
      <c r="G25" s="368"/>
      <c r="H25" s="359"/>
      <c r="I25" s="359"/>
      <c r="J25" s="359"/>
      <c r="K25" s="368"/>
      <c r="L25" s="359"/>
      <c r="M25" s="359"/>
      <c r="N25" s="359"/>
      <c r="O25" s="368"/>
      <c r="P25" s="359"/>
      <c r="Q25" s="359"/>
      <c r="R25" s="359"/>
      <c r="S25" s="368"/>
      <c r="T25" s="359"/>
      <c r="U25" s="359"/>
      <c r="V25" s="359"/>
      <c r="W25" s="370"/>
      <c r="X25" s="325"/>
    </row>
    <row r="26" spans="2:24" x14ac:dyDescent="0.2">
      <c r="B26" s="500" t="s">
        <v>570</v>
      </c>
      <c r="C26" s="356">
        <f>+C24+C25</f>
        <v>24150</v>
      </c>
      <c r="D26" s="354" t="s">
        <v>473</v>
      </c>
      <c r="E26" s="356">
        <f>+E24+E25</f>
        <v>0</v>
      </c>
      <c r="F26" s="354" t="s">
        <v>473</v>
      </c>
      <c r="G26" s="356">
        <f>+G24</f>
        <v>350</v>
      </c>
      <c r="H26" s="354" t="s">
        <v>472</v>
      </c>
      <c r="I26" s="354"/>
      <c r="J26" s="354" t="s">
        <v>473</v>
      </c>
      <c r="K26" s="356">
        <v>21000</v>
      </c>
      <c r="L26" s="354"/>
      <c r="M26" s="354"/>
      <c r="N26" s="354" t="s">
        <v>473</v>
      </c>
      <c r="O26" s="356">
        <f>+O24</f>
        <v>3900</v>
      </c>
      <c r="P26" s="354"/>
      <c r="Q26" s="354"/>
      <c r="R26" s="354" t="s">
        <v>542</v>
      </c>
      <c r="S26" s="356">
        <f>+S24</f>
        <v>100</v>
      </c>
      <c r="T26" s="354"/>
      <c r="U26" s="354"/>
      <c r="V26" s="354" t="s">
        <v>542</v>
      </c>
      <c r="W26" s="357">
        <f>+W24</f>
        <v>300</v>
      </c>
      <c r="X26" s="325"/>
    </row>
    <row r="27" spans="2:24" x14ac:dyDescent="0.2">
      <c r="B27" s="501">
        <v>28</v>
      </c>
      <c r="C27" s="367">
        <v>-2800</v>
      </c>
      <c r="D27" s="359"/>
      <c r="E27" s="359"/>
      <c r="F27" s="359"/>
      <c r="G27" s="368"/>
      <c r="H27" s="359"/>
      <c r="I27" s="359"/>
      <c r="J27" s="359"/>
      <c r="K27" s="368"/>
      <c r="L27" s="359"/>
      <c r="M27" s="359"/>
      <c r="N27" s="359"/>
      <c r="O27" s="368"/>
      <c r="P27" s="359"/>
      <c r="Q27" s="367">
        <v>-2800</v>
      </c>
      <c r="R27" s="359"/>
      <c r="S27" s="368"/>
      <c r="T27" s="359"/>
      <c r="U27" s="359"/>
      <c r="V27" s="359"/>
      <c r="W27" s="370"/>
      <c r="X27" s="325"/>
    </row>
    <row r="28" spans="2:24" x14ac:dyDescent="0.2">
      <c r="B28" s="500" t="s">
        <v>570</v>
      </c>
      <c r="C28" s="356">
        <f>+C26+C27</f>
        <v>21350</v>
      </c>
      <c r="D28" s="354"/>
      <c r="E28" s="354"/>
      <c r="F28" s="354" t="s">
        <v>473</v>
      </c>
      <c r="G28" s="356">
        <f>+G26</f>
        <v>350</v>
      </c>
      <c r="H28" s="354" t="s">
        <v>472</v>
      </c>
      <c r="I28" s="354"/>
      <c r="J28" s="354" t="s">
        <v>473</v>
      </c>
      <c r="K28" s="369">
        <v>21000</v>
      </c>
      <c r="L28" s="354"/>
      <c r="M28" s="354"/>
      <c r="N28" s="354" t="s">
        <v>473</v>
      </c>
      <c r="O28" s="356">
        <f>+O26</f>
        <v>3900</v>
      </c>
      <c r="P28" s="354" t="s">
        <v>542</v>
      </c>
      <c r="Q28" s="356">
        <f>-Q27</f>
        <v>2800</v>
      </c>
      <c r="R28" s="354" t="s">
        <v>542</v>
      </c>
      <c r="S28" s="356">
        <f>+S26</f>
        <v>100</v>
      </c>
      <c r="T28" s="354"/>
      <c r="U28" s="354"/>
      <c r="V28" s="354" t="s">
        <v>542</v>
      </c>
      <c r="W28" s="357">
        <f>+W26</f>
        <v>300</v>
      </c>
      <c r="X28" s="325"/>
    </row>
    <row r="29" spans="2:24" x14ac:dyDescent="0.2">
      <c r="B29" s="501">
        <v>28</v>
      </c>
      <c r="C29" s="368">
        <v>-1100</v>
      </c>
      <c r="D29" s="359"/>
      <c r="E29" s="359"/>
      <c r="F29" s="359"/>
      <c r="G29" s="368"/>
      <c r="H29" s="359"/>
      <c r="I29" s="359"/>
      <c r="J29" s="359"/>
      <c r="K29" s="368"/>
      <c r="L29" s="359"/>
      <c r="M29" s="359"/>
      <c r="N29" s="359"/>
      <c r="O29" s="368"/>
      <c r="P29" s="359"/>
      <c r="Q29" s="368"/>
      <c r="R29" s="359"/>
      <c r="S29" s="368"/>
      <c r="T29" s="359"/>
      <c r="U29" s="367">
        <v>-1100</v>
      </c>
      <c r="V29" s="359"/>
      <c r="W29" s="370"/>
      <c r="X29" s="325"/>
    </row>
    <row r="30" spans="2:24" x14ac:dyDescent="0.2">
      <c r="B30" s="500" t="s">
        <v>570</v>
      </c>
      <c r="C30" s="356">
        <f>+C28+C29</f>
        <v>20250</v>
      </c>
      <c r="D30" s="354"/>
      <c r="E30" s="354"/>
      <c r="F30" s="354" t="s">
        <v>473</v>
      </c>
      <c r="G30" s="356">
        <f>+G28</f>
        <v>350</v>
      </c>
      <c r="H30" s="354" t="s">
        <v>472</v>
      </c>
      <c r="I30" s="354"/>
      <c r="J30" s="354" t="s">
        <v>473</v>
      </c>
      <c r="K30" s="356">
        <v>21000</v>
      </c>
      <c r="L30" s="354"/>
      <c r="M30" s="354"/>
      <c r="N30" s="354" t="s">
        <v>473</v>
      </c>
      <c r="O30" s="356">
        <f>+O28</f>
        <v>3900</v>
      </c>
      <c r="P30" s="354" t="s">
        <v>542</v>
      </c>
      <c r="Q30" s="356">
        <f>+Q28</f>
        <v>2800</v>
      </c>
      <c r="R30" s="354" t="s">
        <v>542</v>
      </c>
      <c r="S30" s="356">
        <f>+S28</f>
        <v>100</v>
      </c>
      <c r="T30" s="354" t="s">
        <v>542</v>
      </c>
      <c r="U30" s="356">
        <f>-U29</f>
        <v>1100</v>
      </c>
      <c r="V30" s="354" t="s">
        <v>542</v>
      </c>
      <c r="W30" s="357">
        <f>+W28</f>
        <v>300</v>
      </c>
      <c r="X30" s="325"/>
    </row>
    <row r="31" spans="2:24" x14ac:dyDescent="0.2">
      <c r="B31" s="501">
        <v>30</v>
      </c>
      <c r="C31" s="376">
        <v>2800</v>
      </c>
      <c r="D31" s="359"/>
      <c r="E31" s="359"/>
      <c r="F31" s="359"/>
      <c r="G31" s="368"/>
      <c r="H31" s="359"/>
      <c r="I31" s="359"/>
      <c r="J31" s="359"/>
      <c r="K31" s="368"/>
      <c r="L31" s="359"/>
      <c r="M31" s="359"/>
      <c r="N31" s="359"/>
      <c r="O31" s="376">
        <v>2800</v>
      </c>
      <c r="P31" s="359"/>
      <c r="Q31" s="368"/>
      <c r="R31" s="359"/>
      <c r="S31" s="368"/>
      <c r="T31" s="359"/>
      <c r="U31" s="368"/>
      <c r="V31" s="359"/>
      <c r="W31" s="370"/>
      <c r="X31" s="325"/>
    </row>
    <row r="32" spans="2:24" x14ac:dyDescent="0.2">
      <c r="B32" s="500" t="s">
        <v>570</v>
      </c>
      <c r="C32" s="356">
        <f>+C30+C31</f>
        <v>23050</v>
      </c>
      <c r="D32" s="354"/>
      <c r="E32" s="354"/>
      <c r="F32" s="354" t="s">
        <v>473</v>
      </c>
      <c r="G32" s="356">
        <f>+G30</f>
        <v>350</v>
      </c>
      <c r="H32" s="354" t="s">
        <v>472</v>
      </c>
      <c r="I32" s="354"/>
      <c r="J32" s="354" t="s">
        <v>473</v>
      </c>
      <c r="K32" s="356">
        <v>21000</v>
      </c>
      <c r="L32" s="354"/>
      <c r="M32" s="354"/>
      <c r="N32" s="354" t="s">
        <v>473</v>
      </c>
      <c r="O32" s="356">
        <f>+O30+O31</f>
        <v>6700</v>
      </c>
      <c r="P32" s="354" t="s">
        <v>542</v>
      </c>
      <c r="Q32" s="356">
        <f>+Q30</f>
        <v>2800</v>
      </c>
      <c r="R32" s="354" t="s">
        <v>542</v>
      </c>
      <c r="S32" s="356">
        <f>+S30</f>
        <v>100</v>
      </c>
      <c r="T32" s="354" t="s">
        <v>542</v>
      </c>
      <c r="U32" s="356">
        <f>+U30</f>
        <v>1100</v>
      </c>
      <c r="V32" s="354" t="s">
        <v>542</v>
      </c>
      <c r="W32" s="357">
        <f>+W30</f>
        <v>300</v>
      </c>
      <c r="X32" s="325"/>
    </row>
    <row r="33" spans="2:24" x14ac:dyDescent="0.2">
      <c r="B33" s="507">
        <v>31</v>
      </c>
      <c r="C33" s="361">
        <v>-4500</v>
      </c>
      <c r="D33" s="361"/>
      <c r="E33" s="361"/>
      <c r="F33" s="361"/>
      <c r="G33" s="361"/>
      <c r="H33" s="361"/>
      <c r="I33" s="361"/>
      <c r="J33" s="361"/>
      <c r="K33" s="361"/>
      <c r="L33" s="361"/>
      <c r="M33" s="361">
        <v>-4500</v>
      </c>
      <c r="N33" s="361"/>
      <c r="O33" s="361"/>
      <c r="P33" s="361"/>
      <c r="Q33" s="361"/>
      <c r="R33" s="361"/>
      <c r="S33" s="361"/>
      <c r="T33" s="361"/>
      <c r="U33" s="361"/>
      <c r="V33" s="361"/>
      <c r="W33" s="362"/>
      <c r="X33" s="325"/>
    </row>
    <row r="34" spans="2:24" ht="15.75" thickBot="1" x14ac:dyDescent="0.25">
      <c r="B34" s="508" t="s">
        <v>570</v>
      </c>
      <c r="C34" s="363">
        <f>+C32+C33</f>
        <v>18550</v>
      </c>
      <c r="D34" s="364" t="s">
        <v>473</v>
      </c>
      <c r="E34" s="363">
        <f>+E26</f>
        <v>0</v>
      </c>
      <c r="F34" s="364" t="s">
        <v>473</v>
      </c>
      <c r="G34" s="363">
        <f>+G32</f>
        <v>350</v>
      </c>
      <c r="H34" s="364" t="s">
        <v>472</v>
      </c>
      <c r="I34" s="363">
        <f>+I24</f>
        <v>0</v>
      </c>
      <c r="J34" s="364" t="s">
        <v>473</v>
      </c>
      <c r="K34" s="363">
        <v>21000</v>
      </c>
      <c r="L34" s="364" t="s">
        <v>542</v>
      </c>
      <c r="M34" s="363">
        <f>-M33</f>
        <v>4500</v>
      </c>
      <c r="N34" s="364" t="s">
        <v>473</v>
      </c>
      <c r="O34" s="363">
        <f>+O32</f>
        <v>6700</v>
      </c>
      <c r="P34" s="364" t="s">
        <v>542</v>
      </c>
      <c r="Q34" s="363">
        <f>+Q32</f>
        <v>2800</v>
      </c>
      <c r="R34" s="364" t="s">
        <v>542</v>
      </c>
      <c r="S34" s="363">
        <f>+S32</f>
        <v>100</v>
      </c>
      <c r="T34" s="364" t="s">
        <v>542</v>
      </c>
      <c r="U34" s="363">
        <f>+U32</f>
        <v>1100</v>
      </c>
      <c r="V34" s="364" t="s">
        <v>542</v>
      </c>
      <c r="W34" s="365">
        <f>+W32</f>
        <v>300</v>
      </c>
      <c r="X34" s="325"/>
    </row>
    <row r="35" spans="2:24" ht="15.75" thickTop="1" x14ac:dyDescent="0.2">
      <c r="B35" s="324"/>
      <c r="C35" s="326"/>
      <c r="D35" s="326"/>
      <c r="E35" s="326"/>
      <c r="F35" s="326"/>
      <c r="G35" s="326"/>
      <c r="H35" s="326"/>
      <c r="I35" s="326"/>
      <c r="J35" s="326"/>
      <c r="K35" s="326"/>
      <c r="L35" s="326"/>
      <c r="M35" s="326"/>
      <c r="N35" s="326"/>
      <c r="O35" s="326"/>
      <c r="P35" s="326"/>
      <c r="Q35" s="326"/>
      <c r="R35" s="326"/>
      <c r="S35" s="326"/>
      <c r="T35" s="326"/>
      <c r="U35" s="326"/>
      <c r="V35" s="326"/>
      <c r="W35" s="326"/>
      <c r="X35" s="325"/>
    </row>
  </sheetData>
  <mergeCells count="27">
    <mergeCell ref="B10:B11"/>
    <mergeCell ref="W10:W11"/>
    <mergeCell ref="Q10:Q11"/>
    <mergeCell ref="R10:R11"/>
    <mergeCell ref="S10:S11"/>
    <mergeCell ref="T10:T11"/>
    <mergeCell ref="U10:U11"/>
    <mergeCell ref="V10:V11"/>
    <mergeCell ref="M10:M11"/>
    <mergeCell ref="C10:C11"/>
    <mergeCell ref="C7:G7"/>
    <mergeCell ref="K7:W7"/>
    <mergeCell ref="I10:I11"/>
    <mergeCell ref="J10:J11"/>
    <mergeCell ref="K10:K11"/>
    <mergeCell ref="L10:L11"/>
    <mergeCell ref="G10:G11"/>
    <mergeCell ref="K8:K9"/>
    <mergeCell ref="M8:W9"/>
    <mergeCell ref="L8:L9"/>
    <mergeCell ref="D10:D11"/>
    <mergeCell ref="E10:E11"/>
    <mergeCell ref="F10:F11"/>
    <mergeCell ref="O10:O11"/>
    <mergeCell ref="P10:P11"/>
    <mergeCell ref="H10:H11"/>
    <mergeCell ref="N10:N11"/>
  </mergeCells>
  <phoneticPr fontId="27" type="noConversion"/>
  <pageMargins left="0.25" right="0.25" top="0.75" bottom="0.75" header="0.3" footer="0.3"/>
  <pageSetup paperSize="9" scale="9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70"/>
  <sheetViews>
    <sheetView showGridLines="0" view="pageLayout" zoomScaleNormal="100" workbookViewId="0"/>
  </sheetViews>
  <sheetFormatPr defaultRowHeight="15" x14ac:dyDescent="0.2"/>
  <cols>
    <col min="1" max="1" width="4.5703125" style="1" customWidth="1"/>
    <col min="2" max="2" width="4.85546875" style="1" customWidth="1"/>
    <col min="3" max="3" width="8" style="1" customWidth="1"/>
    <col min="4" max="4" width="6.7109375" style="1" customWidth="1"/>
    <col min="5" max="5" width="5" style="1" customWidth="1"/>
    <col min="6" max="6" width="12.28515625" style="1" customWidth="1"/>
    <col min="7" max="7" width="9.140625" style="1"/>
    <col min="8" max="8" width="12.85546875" style="1" customWidth="1"/>
    <col min="9" max="9" width="11.28515625" style="1" customWidth="1"/>
    <col min="10" max="10" width="12.5703125" style="1" customWidth="1"/>
    <col min="11" max="16384" width="9.140625" style="1"/>
  </cols>
  <sheetData>
    <row r="1" spans="1:10" ht="15.75" x14ac:dyDescent="0.25">
      <c r="A1" s="19" t="s">
        <v>409</v>
      </c>
    </row>
    <row r="3" spans="1:10" ht="15.75" x14ac:dyDescent="0.25">
      <c r="B3" s="19" t="s">
        <v>347</v>
      </c>
    </row>
    <row r="5" spans="1:10" x14ac:dyDescent="0.2">
      <c r="B5" s="2" t="s">
        <v>276</v>
      </c>
      <c r="C5" s="776" t="s">
        <v>674</v>
      </c>
      <c r="D5" s="776"/>
      <c r="E5" s="776"/>
      <c r="F5" s="776"/>
      <c r="G5" s="776"/>
      <c r="H5" s="776"/>
      <c r="I5" s="776"/>
      <c r="J5" s="776"/>
    </row>
    <row r="6" spans="1:10" x14ac:dyDescent="0.2">
      <c r="B6" s="28"/>
      <c r="C6" s="25"/>
      <c r="D6" s="25"/>
      <c r="E6" s="25"/>
      <c r="F6" s="25"/>
      <c r="G6" s="25"/>
      <c r="H6" s="25"/>
      <c r="I6" s="25"/>
      <c r="J6" s="25"/>
    </row>
    <row r="7" spans="1:10" x14ac:dyDescent="0.2">
      <c r="B7" s="28" t="s">
        <v>278</v>
      </c>
      <c r="C7" s="776" t="s">
        <v>269</v>
      </c>
      <c r="D7" s="776"/>
      <c r="E7" s="776"/>
      <c r="F7" s="776"/>
      <c r="G7" s="776"/>
      <c r="H7" s="776"/>
      <c r="I7" s="776"/>
      <c r="J7" s="776"/>
    </row>
    <row r="8" spans="1:10" x14ac:dyDescent="0.2">
      <c r="B8" s="28"/>
      <c r="C8" s="25"/>
      <c r="D8" s="25"/>
      <c r="E8" s="25"/>
      <c r="F8" s="25"/>
      <c r="G8" s="25"/>
      <c r="H8" s="25"/>
      <c r="I8" s="25"/>
      <c r="J8" s="25"/>
    </row>
    <row r="9" spans="1:10" x14ac:dyDescent="0.2">
      <c r="B9" s="28" t="s">
        <v>280</v>
      </c>
      <c r="C9" s="776" t="s">
        <v>410</v>
      </c>
      <c r="D9" s="776"/>
      <c r="E9" s="776"/>
      <c r="F9" s="776"/>
      <c r="G9" s="776"/>
      <c r="H9" s="776"/>
      <c r="I9" s="776"/>
      <c r="J9" s="776"/>
    </row>
    <row r="10" spans="1:10" x14ac:dyDescent="0.2">
      <c r="B10" s="25"/>
      <c r="C10" s="25"/>
      <c r="D10" s="25"/>
      <c r="E10" s="25"/>
      <c r="F10" s="25"/>
      <c r="G10" s="25"/>
      <c r="H10" s="25"/>
      <c r="I10" s="25"/>
      <c r="J10" s="25"/>
    </row>
    <row r="11" spans="1:10" ht="15.75" x14ac:dyDescent="0.25">
      <c r="A11" s="19" t="s">
        <v>324</v>
      </c>
    </row>
    <row r="12" spans="1:10" ht="15.75" x14ac:dyDescent="0.25">
      <c r="A12" s="19"/>
    </row>
    <row r="13" spans="1:10" ht="15.75" x14ac:dyDescent="0.25">
      <c r="A13" s="19"/>
      <c r="B13" s="27" t="s">
        <v>352</v>
      </c>
    </row>
    <row r="15" spans="1:10" ht="15.75" customHeight="1" x14ac:dyDescent="0.2">
      <c r="B15" s="796" t="s">
        <v>675</v>
      </c>
      <c r="C15" s="797"/>
      <c r="D15" s="797"/>
      <c r="E15" s="797"/>
      <c r="F15" s="797"/>
      <c r="G15" s="797"/>
      <c r="H15" s="797"/>
      <c r="I15" s="797"/>
      <c r="J15" s="798"/>
    </row>
    <row r="16" spans="1:10" ht="15.75" x14ac:dyDescent="0.2">
      <c r="B16" s="799" t="s">
        <v>364</v>
      </c>
      <c r="C16" s="900"/>
      <c r="D16" s="900"/>
      <c r="E16" s="900"/>
      <c r="F16" s="900"/>
      <c r="G16" s="900"/>
      <c r="H16" s="900"/>
      <c r="I16" s="900"/>
      <c r="J16" s="901"/>
    </row>
    <row r="17" spans="2:10" ht="15.75" x14ac:dyDescent="0.2">
      <c r="B17" s="802" t="s">
        <v>609</v>
      </c>
      <c r="C17" s="862"/>
      <c r="D17" s="862"/>
      <c r="E17" s="862"/>
      <c r="F17" s="862"/>
      <c r="G17" s="862"/>
      <c r="H17" s="862"/>
      <c r="I17" s="862"/>
      <c r="J17" s="863"/>
    </row>
    <row r="18" spans="2:10" x14ac:dyDescent="0.2">
      <c r="B18" s="794"/>
      <c r="C18" s="795"/>
      <c r="D18" s="795"/>
      <c r="E18" s="795"/>
      <c r="F18" s="795"/>
      <c r="G18" s="795"/>
      <c r="H18" s="795"/>
      <c r="I18" s="249"/>
      <c r="J18" s="47"/>
    </row>
    <row r="19" spans="2:10" x14ac:dyDescent="0.2">
      <c r="B19" s="138" t="s">
        <v>493</v>
      </c>
      <c r="C19" s="35"/>
      <c r="D19" s="35"/>
      <c r="E19" s="35"/>
      <c r="F19" s="35"/>
      <c r="G19" s="35"/>
      <c r="H19" s="35"/>
      <c r="I19" s="250"/>
      <c r="J19" s="49"/>
    </row>
    <row r="20" spans="2:10" x14ac:dyDescent="0.2">
      <c r="B20" s="138"/>
      <c r="C20" s="35" t="s">
        <v>494</v>
      </c>
      <c r="D20" s="35"/>
      <c r="E20" s="35"/>
      <c r="F20" s="35"/>
      <c r="G20" s="35"/>
      <c r="H20" s="35"/>
      <c r="I20" s="250"/>
      <c r="J20" s="176">
        <v>195000</v>
      </c>
    </row>
    <row r="21" spans="2:10" x14ac:dyDescent="0.2">
      <c r="B21" s="138" t="s">
        <v>495</v>
      </c>
      <c r="C21" s="35"/>
      <c r="D21" s="35"/>
      <c r="E21" s="35"/>
      <c r="F21" s="35"/>
      <c r="G21" s="35"/>
      <c r="H21" s="35"/>
      <c r="I21" s="250"/>
      <c r="J21" s="49"/>
    </row>
    <row r="22" spans="2:10" x14ac:dyDescent="0.2">
      <c r="B22" s="138"/>
      <c r="C22" s="35" t="s">
        <v>496</v>
      </c>
      <c r="D22" s="35"/>
      <c r="E22" s="35"/>
      <c r="F22" s="35"/>
      <c r="G22" s="35"/>
      <c r="H22" s="35"/>
      <c r="I22" s="291">
        <v>61000</v>
      </c>
      <c r="J22" s="49"/>
    </row>
    <row r="23" spans="2:10" x14ac:dyDescent="0.2">
      <c r="B23" s="138"/>
      <c r="C23" s="35" t="s">
        <v>30</v>
      </c>
      <c r="D23" s="35"/>
      <c r="E23" s="35"/>
      <c r="F23" s="35"/>
      <c r="G23" s="35"/>
      <c r="H23" s="35"/>
      <c r="I23" s="292">
        <v>13000</v>
      </c>
      <c r="J23" s="179"/>
    </row>
    <row r="24" spans="2:10" x14ac:dyDescent="0.2">
      <c r="B24" s="138"/>
      <c r="C24" s="35" t="s">
        <v>497</v>
      </c>
      <c r="D24" s="35"/>
      <c r="E24" s="35"/>
      <c r="F24" s="35"/>
      <c r="G24" s="35"/>
      <c r="H24" s="35"/>
      <c r="I24" s="292">
        <v>11000</v>
      </c>
      <c r="J24" s="179"/>
    </row>
    <row r="25" spans="2:10" x14ac:dyDescent="0.2">
      <c r="B25" s="138"/>
      <c r="C25" s="35" t="s">
        <v>31</v>
      </c>
      <c r="D25" s="35"/>
      <c r="E25" s="35"/>
      <c r="F25" s="35"/>
      <c r="G25" s="35"/>
      <c r="H25" s="35"/>
      <c r="I25" s="292">
        <v>7000</v>
      </c>
      <c r="J25" s="179"/>
    </row>
    <row r="26" spans="2:10" x14ac:dyDescent="0.2">
      <c r="B26" s="138"/>
      <c r="C26" s="35" t="s">
        <v>9</v>
      </c>
      <c r="D26" s="35"/>
      <c r="E26" s="35"/>
      <c r="F26" s="35"/>
      <c r="G26" s="35"/>
      <c r="H26" s="35"/>
      <c r="I26" s="292">
        <v>2700</v>
      </c>
      <c r="J26" s="179"/>
    </row>
    <row r="27" spans="2:10" x14ac:dyDescent="0.2">
      <c r="B27" s="138"/>
      <c r="C27" s="35" t="s">
        <v>498</v>
      </c>
      <c r="D27" s="35"/>
      <c r="E27" s="35"/>
      <c r="F27" s="35"/>
      <c r="G27" s="35"/>
      <c r="H27" s="35"/>
      <c r="I27" s="292">
        <v>2500</v>
      </c>
      <c r="J27" s="179"/>
    </row>
    <row r="28" spans="2:10" x14ac:dyDescent="0.2">
      <c r="B28" s="138"/>
      <c r="C28" s="35" t="s">
        <v>499</v>
      </c>
      <c r="D28" s="35"/>
      <c r="E28" s="35"/>
      <c r="F28" s="35"/>
      <c r="G28" s="35"/>
      <c r="H28" s="35"/>
      <c r="I28" s="292"/>
      <c r="J28" s="179">
        <f>+I22+I23+I24+I25+I26+I27</f>
        <v>97200</v>
      </c>
    </row>
    <row r="29" spans="2:10" ht="15.75" thickBot="1" x14ac:dyDescent="0.25">
      <c r="B29" s="139" t="s">
        <v>500</v>
      </c>
      <c r="C29" s="85"/>
      <c r="D29" s="85"/>
      <c r="E29" s="85"/>
      <c r="F29" s="85"/>
      <c r="G29" s="85"/>
      <c r="H29" s="85"/>
      <c r="I29" s="252"/>
      <c r="J29" s="290">
        <f>+J20-J28</f>
        <v>97800</v>
      </c>
    </row>
    <row r="30" spans="2:10" ht="15.75" thickTop="1" x14ac:dyDescent="0.2"/>
    <row r="31" spans="2:10" ht="15.75" x14ac:dyDescent="0.2">
      <c r="B31" s="27" t="s">
        <v>353</v>
      </c>
    </row>
    <row r="33" spans="2:10" ht="15.75" customHeight="1" x14ac:dyDescent="0.2">
      <c r="B33" s="796" t="str">
        <f>+B15</f>
        <v>GOLDEN CITY BARBERSHOP</v>
      </c>
      <c r="C33" s="797"/>
      <c r="D33" s="797"/>
      <c r="E33" s="797"/>
      <c r="F33" s="797"/>
      <c r="G33" s="797"/>
      <c r="H33" s="797"/>
      <c r="I33" s="797"/>
      <c r="J33" s="798"/>
    </row>
    <row r="34" spans="2:10" ht="15.75" x14ac:dyDescent="0.2">
      <c r="B34" s="811" t="s">
        <v>210</v>
      </c>
      <c r="C34" s="812"/>
      <c r="D34" s="812"/>
      <c r="E34" s="812"/>
      <c r="F34" s="812"/>
      <c r="G34" s="812"/>
      <c r="H34" s="812"/>
      <c r="I34" s="812"/>
      <c r="J34" s="813"/>
    </row>
    <row r="35" spans="2:10" ht="15.75" x14ac:dyDescent="0.2">
      <c r="B35" s="802" t="s">
        <v>609</v>
      </c>
      <c r="C35" s="862"/>
      <c r="D35" s="862"/>
      <c r="E35" s="862"/>
      <c r="F35" s="862"/>
      <c r="G35" s="862"/>
      <c r="H35" s="862"/>
      <c r="I35" s="862"/>
      <c r="J35" s="863"/>
    </row>
    <row r="36" spans="2:10" x14ac:dyDescent="0.2">
      <c r="B36" s="805"/>
      <c r="C36" s="902"/>
      <c r="D36" s="902"/>
      <c r="E36" s="902"/>
      <c r="F36" s="902"/>
      <c r="G36" s="902"/>
      <c r="H36" s="902"/>
      <c r="I36" s="902"/>
      <c r="J36" s="49"/>
    </row>
    <row r="37" spans="2:10" x14ac:dyDescent="0.2">
      <c r="B37" s="138" t="s">
        <v>676</v>
      </c>
      <c r="C37" s="141"/>
      <c r="D37" s="141"/>
      <c r="E37" s="141"/>
      <c r="F37" s="141"/>
      <c r="G37" s="141"/>
      <c r="H37" s="141"/>
      <c r="I37" s="141"/>
      <c r="J37" s="255">
        <v>49000</v>
      </c>
    </row>
    <row r="38" spans="2:10" x14ac:dyDescent="0.2">
      <c r="B38" s="138" t="s">
        <v>251</v>
      </c>
      <c r="C38" s="35"/>
      <c r="D38" s="35"/>
      <c r="E38" s="35"/>
      <c r="F38" s="35"/>
      <c r="G38" s="35"/>
      <c r="H38" s="35"/>
      <c r="I38" s="35"/>
      <c r="J38" s="260">
        <f>+J29</f>
        <v>97800</v>
      </c>
    </row>
    <row r="39" spans="2:10" x14ac:dyDescent="0.2">
      <c r="B39" s="138"/>
      <c r="C39" s="35"/>
      <c r="D39" s="35"/>
      <c r="E39" s="35"/>
      <c r="F39" s="35"/>
      <c r="G39" s="35"/>
      <c r="H39" s="35"/>
      <c r="I39" s="35"/>
      <c r="J39" s="594">
        <f>+J37+J38</f>
        <v>146800</v>
      </c>
    </row>
    <row r="40" spans="2:10" x14ac:dyDescent="0.2">
      <c r="B40" s="138" t="s">
        <v>252</v>
      </c>
      <c r="C40" s="35"/>
      <c r="D40" s="35"/>
      <c r="E40" s="35"/>
      <c r="F40" s="35"/>
      <c r="G40" s="35"/>
      <c r="H40" s="35"/>
      <c r="I40" s="35"/>
      <c r="J40" s="260">
        <v>-32000</v>
      </c>
    </row>
    <row r="41" spans="2:10" ht="15.75" thickBot="1" x14ac:dyDescent="0.25">
      <c r="B41" s="138" t="s">
        <v>677</v>
      </c>
      <c r="C41" s="35"/>
      <c r="D41" s="35"/>
      <c r="E41" s="35"/>
      <c r="F41" s="35"/>
      <c r="G41" s="35"/>
      <c r="H41" s="35"/>
      <c r="I41" s="35"/>
      <c r="J41" s="256">
        <f>+J39+J40</f>
        <v>114800</v>
      </c>
    </row>
    <row r="42" spans="2:10" ht="15.75" thickTop="1" x14ac:dyDescent="0.2">
      <c r="B42" s="139"/>
      <c r="C42" s="85"/>
      <c r="D42" s="85"/>
      <c r="E42" s="85"/>
      <c r="F42" s="85"/>
      <c r="G42" s="85"/>
      <c r="H42" s="85"/>
      <c r="I42" s="85"/>
      <c r="J42" s="595"/>
    </row>
    <row r="47" spans="2:10" ht="15.75" x14ac:dyDescent="0.2">
      <c r="B47" s="27" t="s">
        <v>396</v>
      </c>
    </row>
    <row r="49" spans="2:10" ht="15.75" customHeight="1" x14ac:dyDescent="0.2">
      <c r="B49" s="796" t="str">
        <f>+B33</f>
        <v>GOLDEN CITY BARBERSHOP</v>
      </c>
      <c r="C49" s="797"/>
      <c r="D49" s="797"/>
      <c r="E49" s="797"/>
      <c r="F49" s="797"/>
      <c r="G49" s="797"/>
      <c r="H49" s="797"/>
      <c r="I49" s="797"/>
      <c r="J49" s="798"/>
    </row>
    <row r="50" spans="2:10" ht="15.75" x14ac:dyDescent="0.2">
      <c r="B50" s="811" t="s">
        <v>367</v>
      </c>
      <c r="C50" s="812"/>
      <c r="D50" s="812"/>
      <c r="E50" s="812"/>
      <c r="F50" s="812"/>
      <c r="G50" s="812"/>
      <c r="H50" s="812"/>
      <c r="I50" s="812"/>
      <c r="J50" s="898"/>
    </row>
    <row r="51" spans="2:10" ht="15.75" x14ac:dyDescent="0.2">
      <c r="B51" s="820" t="s">
        <v>615</v>
      </c>
      <c r="C51" s="821"/>
      <c r="D51" s="821"/>
      <c r="E51" s="821"/>
      <c r="F51" s="821"/>
      <c r="G51" s="821"/>
      <c r="H51" s="821"/>
      <c r="I51" s="821"/>
      <c r="J51" s="899"/>
    </row>
    <row r="52" spans="2:10" ht="15.75" x14ac:dyDescent="0.25">
      <c r="B52" s="850" t="s">
        <v>349</v>
      </c>
      <c r="C52" s="851"/>
      <c r="D52" s="851"/>
      <c r="E52" s="851"/>
      <c r="F52" s="852"/>
      <c r="G52" s="851" t="s">
        <v>350</v>
      </c>
      <c r="H52" s="851"/>
      <c r="I52" s="851"/>
      <c r="J52" s="852"/>
    </row>
    <row r="53" spans="2:10" x14ac:dyDescent="0.2">
      <c r="B53" s="51"/>
      <c r="C53" s="45"/>
      <c r="D53" s="45"/>
      <c r="E53" s="45"/>
      <c r="F53" s="261"/>
      <c r="G53" s="51"/>
      <c r="H53" s="45"/>
      <c r="I53" s="45"/>
      <c r="J53" s="268"/>
    </row>
    <row r="54" spans="2:10" x14ac:dyDescent="0.2">
      <c r="B54" s="53" t="s">
        <v>503</v>
      </c>
      <c r="C54" s="54"/>
      <c r="D54" s="54"/>
      <c r="E54" s="54"/>
      <c r="F54" s="305">
        <v>3800</v>
      </c>
      <c r="G54" s="53" t="s">
        <v>508</v>
      </c>
      <c r="H54" s="54"/>
      <c r="I54" s="54"/>
      <c r="J54" s="262">
        <v>17000</v>
      </c>
    </row>
    <row r="55" spans="2:10" x14ac:dyDescent="0.2">
      <c r="B55" s="53" t="s">
        <v>504</v>
      </c>
      <c r="C55" s="54"/>
      <c r="D55" s="54"/>
      <c r="E55" s="54"/>
      <c r="F55" s="306">
        <v>900</v>
      </c>
      <c r="G55" s="53" t="s">
        <v>6</v>
      </c>
      <c r="H55" s="54"/>
      <c r="I55" s="54"/>
      <c r="J55" s="298">
        <v>37000</v>
      </c>
    </row>
    <row r="56" spans="2:10" ht="17.25" x14ac:dyDescent="0.2">
      <c r="B56" s="53" t="s">
        <v>505</v>
      </c>
      <c r="C56" s="54"/>
      <c r="D56" s="54"/>
      <c r="E56" s="54"/>
      <c r="F56" s="306">
        <v>9000</v>
      </c>
      <c r="G56" s="53" t="s">
        <v>33</v>
      </c>
      <c r="H56" s="54"/>
      <c r="I56" s="54"/>
      <c r="J56" s="730">
        <v>900</v>
      </c>
    </row>
    <row r="57" spans="2:10" x14ac:dyDescent="0.2">
      <c r="B57" s="53" t="s">
        <v>506</v>
      </c>
      <c r="C57" s="54"/>
      <c r="D57" s="54"/>
      <c r="E57" s="54"/>
      <c r="F57" s="306">
        <v>19000</v>
      </c>
      <c r="G57" s="53" t="s">
        <v>7</v>
      </c>
      <c r="H57" s="54"/>
      <c r="I57" s="54"/>
      <c r="J57" s="480">
        <f>+J54+J55+J56</f>
        <v>54900</v>
      </c>
    </row>
    <row r="58" spans="2:10" x14ac:dyDescent="0.2">
      <c r="B58" s="53" t="s">
        <v>32</v>
      </c>
      <c r="C58" s="54"/>
      <c r="D58" s="54"/>
      <c r="E58" s="54"/>
      <c r="F58" s="306">
        <v>157000</v>
      </c>
      <c r="G58" s="53"/>
      <c r="H58" s="54"/>
      <c r="I58" s="54"/>
      <c r="J58" s="298"/>
    </row>
    <row r="59" spans="2:10" ht="17.25" x14ac:dyDescent="0.2">
      <c r="B59" s="53" t="s">
        <v>574</v>
      </c>
      <c r="C59" s="35"/>
      <c r="D59" s="35"/>
      <c r="E59" s="35"/>
      <c r="F59" s="729">
        <v>5000</v>
      </c>
      <c r="G59" s="817" t="s">
        <v>211</v>
      </c>
      <c r="H59" s="818"/>
      <c r="I59" s="818"/>
      <c r="J59" s="298"/>
    </row>
    <row r="60" spans="2:10" x14ac:dyDescent="0.2">
      <c r="B60" s="53"/>
      <c r="C60" s="35"/>
      <c r="D60" s="35"/>
      <c r="E60" s="35"/>
      <c r="F60" s="306"/>
      <c r="G60" s="53"/>
      <c r="H60" s="35"/>
      <c r="I60" s="35"/>
      <c r="J60" s="298"/>
    </row>
    <row r="61" spans="2:10" x14ac:dyDescent="0.2">
      <c r="B61" s="53"/>
      <c r="C61" s="35"/>
      <c r="D61" s="35"/>
      <c r="E61" s="35"/>
      <c r="F61" s="264"/>
      <c r="G61" s="53" t="s">
        <v>203</v>
      </c>
      <c r="H61" s="35"/>
      <c r="I61" s="35"/>
      <c r="J61" s="298">
        <v>25000</v>
      </c>
    </row>
    <row r="62" spans="2:10" x14ac:dyDescent="0.2">
      <c r="B62" s="53"/>
      <c r="C62" s="35"/>
      <c r="D62" s="35"/>
      <c r="E62" s="35"/>
      <c r="F62" s="306"/>
      <c r="G62" s="53" t="s">
        <v>212</v>
      </c>
      <c r="H62" s="35"/>
      <c r="I62" s="35"/>
      <c r="J62" s="299">
        <f>+J41</f>
        <v>114800</v>
      </c>
    </row>
    <row r="63" spans="2:10" x14ac:dyDescent="0.2">
      <c r="B63" s="53"/>
      <c r="C63" s="35"/>
      <c r="D63" s="35"/>
      <c r="E63" s="35"/>
      <c r="F63" s="306"/>
      <c r="G63" s="53" t="s">
        <v>213</v>
      </c>
      <c r="H63" s="35"/>
      <c r="I63" s="35"/>
      <c r="J63" s="640">
        <f>+J61+J62</f>
        <v>139800</v>
      </c>
    </row>
    <row r="64" spans="2:10" x14ac:dyDescent="0.2">
      <c r="B64" s="53"/>
      <c r="C64" s="35"/>
      <c r="D64" s="35"/>
      <c r="E64" s="35"/>
      <c r="F64" s="271"/>
      <c r="G64" s="53" t="s">
        <v>243</v>
      </c>
      <c r="H64" s="35"/>
      <c r="I64" s="35"/>
      <c r="J64" s="570"/>
    </row>
    <row r="65" spans="2:10" ht="15.75" thickBot="1" x14ac:dyDescent="0.25">
      <c r="B65" s="53" t="s">
        <v>507</v>
      </c>
      <c r="C65" s="35"/>
      <c r="D65" s="35"/>
      <c r="E65" s="35"/>
      <c r="F65" s="265">
        <f>+F54+F55+F56+F57+F58+F59</f>
        <v>194700</v>
      </c>
      <c r="G65" s="53" t="s">
        <v>253</v>
      </c>
      <c r="H65" s="35"/>
      <c r="I65" s="35"/>
      <c r="J65" s="708">
        <f>+J57+J63</f>
        <v>194700</v>
      </c>
    </row>
    <row r="66" spans="2:10" ht="15.75" thickTop="1" x14ac:dyDescent="0.2">
      <c r="B66" s="269"/>
      <c r="C66" s="38"/>
      <c r="D66" s="38"/>
      <c r="E66" s="38"/>
      <c r="F66" s="264"/>
      <c r="G66" s="269"/>
      <c r="H66" s="38"/>
      <c r="I66" s="38"/>
      <c r="J66" s="267"/>
    </row>
    <row r="67" spans="2:10" x14ac:dyDescent="0.2">
      <c r="B67" s="53"/>
      <c r="C67" s="35"/>
      <c r="D67" s="35"/>
      <c r="E67" s="35"/>
      <c r="F67" s="264"/>
      <c r="G67" s="53"/>
      <c r="H67" s="54"/>
      <c r="I67" s="54"/>
      <c r="J67" s="267"/>
    </row>
    <row r="68" spans="2:10" x14ac:dyDescent="0.2">
      <c r="B68" s="53"/>
      <c r="C68" s="35"/>
      <c r="D68" s="35"/>
      <c r="E68" s="35"/>
      <c r="F68" s="264"/>
      <c r="G68" s="69"/>
      <c r="H68" s="35"/>
      <c r="I68" s="35"/>
      <c r="J68" s="267"/>
    </row>
    <row r="69" spans="2:10" x14ac:dyDescent="0.2">
      <c r="B69" s="53"/>
      <c r="C69" s="35"/>
      <c r="D69" s="35"/>
      <c r="E69" s="35"/>
      <c r="F69" s="264"/>
      <c r="G69" s="53"/>
      <c r="H69" s="35"/>
      <c r="I69" s="35"/>
      <c r="J69" s="267"/>
    </row>
    <row r="70" spans="2:10" x14ac:dyDescent="0.2">
      <c r="B70" s="56"/>
      <c r="C70" s="85"/>
      <c r="D70" s="85"/>
      <c r="E70" s="85"/>
      <c r="F70" s="378"/>
      <c r="G70" s="56"/>
      <c r="H70" s="85"/>
      <c r="I70" s="85"/>
      <c r="J70" s="379"/>
    </row>
  </sheetData>
  <mergeCells count="17">
    <mergeCell ref="C5:J5"/>
    <mergeCell ref="B15:J15"/>
    <mergeCell ref="B16:J16"/>
    <mergeCell ref="B36:I36"/>
    <mergeCell ref="B49:J49"/>
    <mergeCell ref="B17:J17"/>
    <mergeCell ref="B18:H18"/>
    <mergeCell ref="C7:J7"/>
    <mergeCell ref="C9:J9"/>
    <mergeCell ref="B33:J33"/>
    <mergeCell ref="B34:J34"/>
    <mergeCell ref="B35:J35"/>
    <mergeCell ref="G59:I59"/>
    <mergeCell ref="B50:J50"/>
    <mergeCell ref="B51:J51"/>
    <mergeCell ref="B52:F52"/>
    <mergeCell ref="G52:J52"/>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76"/>
  <sheetViews>
    <sheetView showGridLines="0" view="pageLayout" zoomScaleNormal="50" workbookViewId="0"/>
  </sheetViews>
  <sheetFormatPr defaultRowHeight="15" x14ac:dyDescent="0.2"/>
  <cols>
    <col min="1" max="1" width="4.5703125" style="1" customWidth="1"/>
    <col min="2" max="2" width="4.85546875" style="1" customWidth="1"/>
    <col min="3" max="4" width="9.140625" style="1"/>
    <col min="5" max="5" width="3.5703125" style="1" customWidth="1"/>
    <col min="6" max="6" width="12.5703125" style="1" bestFit="1" customWidth="1"/>
    <col min="7" max="8" width="9.140625" style="1"/>
    <col min="9" max="9" width="15" style="1" customWidth="1"/>
    <col min="10" max="10" width="12.5703125" style="1" bestFit="1" customWidth="1"/>
    <col min="11" max="16384" width="9.140625" style="1"/>
  </cols>
  <sheetData>
    <row r="1" spans="1:10" ht="15.75" x14ac:dyDescent="0.25">
      <c r="A1" s="19" t="s">
        <v>411</v>
      </c>
    </row>
    <row r="3" spans="1:10" ht="15" customHeight="1" x14ac:dyDescent="0.2">
      <c r="B3" s="775" t="s">
        <v>678</v>
      </c>
      <c r="C3" s="775"/>
      <c r="D3" s="775"/>
      <c r="E3" s="775"/>
      <c r="F3" s="775"/>
      <c r="G3" s="775"/>
      <c r="H3" s="775"/>
      <c r="I3" s="775"/>
      <c r="J3" s="775"/>
    </row>
    <row r="4" spans="1:10" x14ac:dyDescent="0.2">
      <c r="B4" s="775"/>
      <c r="C4" s="775"/>
      <c r="D4" s="775"/>
      <c r="E4" s="775"/>
      <c r="F4" s="775"/>
      <c r="G4" s="775"/>
      <c r="H4" s="775"/>
      <c r="I4" s="775"/>
      <c r="J4" s="775"/>
    </row>
    <row r="6" spans="1:10" x14ac:dyDescent="0.2">
      <c r="B6" s="2" t="s">
        <v>325</v>
      </c>
      <c r="C6" s="776" t="s">
        <v>376</v>
      </c>
      <c r="D6" s="776"/>
      <c r="E6" s="776"/>
      <c r="F6" s="776"/>
      <c r="G6" s="776"/>
      <c r="H6" s="776"/>
      <c r="I6" s="776"/>
      <c r="J6" s="776"/>
    </row>
    <row r="7" spans="1:10" x14ac:dyDescent="0.2">
      <c r="B7" s="28"/>
      <c r="C7" s="25"/>
      <c r="D7" s="25"/>
      <c r="E7" s="25"/>
      <c r="F7" s="25"/>
      <c r="G7" s="25"/>
      <c r="H7" s="25"/>
      <c r="I7" s="25"/>
      <c r="J7" s="25"/>
    </row>
    <row r="8" spans="1:10" x14ac:dyDescent="0.2">
      <c r="B8" s="28" t="s">
        <v>327</v>
      </c>
      <c r="C8" s="776" t="s">
        <v>270</v>
      </c>
      <c r="D8" s="776"/>
      <c r="E8" s="776"/>
      <c r="F8" s="776"/>
      <c r="G8" s="776"/>
      <c r="H8" s="776"/>
      <c r="I8" s="776"/>
      <c r="J8" s="776"/>
    </row>
    <row r="9" spans="1:10" x14ac:dyDescent="0.2">
      <c r="B9" s="28"/>
      <c r="C9" s="25"/>
      <c r="D9" s="25"/>
      <c r="E9" s="25"/>
      <c r="F9" s="25"/>
      <c r="G9" s="25"/>
      <c r="H9" s="25"/>
      <c r="I9" s="25"/>
      <c r="J9" s="25"/>
    </row>
    <row r="10" spans="1:10" x14ac:dyDescent="0.2">
      <c r="B10" s="28" t="s">
        <v>328</v>
      </c>
      <c r="C10" s="776" t="s">
        <v>375</v>
      </c>
      <c r="D10" s="776"/>
      <c r="E10" s="776"/>
      <c r="F10" s="776"/>
      <c r="G10" s="776"/>
      <c r="H10" s="776"/>
      <c r="I10" s="776"/>
      <c r="J10" s="776"/>
    </row>
    <row r="11" spans="1:10" x14ac:dyDescent="0.2">
      <c r="B11" s="25"/>
      <c r="C11" s="25"/>
      <c r="D11" s="25"/>
      <c r="E11" s="25"/>
      <c r="F11" s="25"/>
      <c r="G11" s="25"/>
      <c r="H11" s="25"/>
      <c r="I11" s="25"/>
      <c r="J11" s="25"/>
    </row>
    <row r="12" spans="1:10" ht="15.75" x14ac:dyDescent="0.25">
      <c r="A12" s="19" t="s">
        <v>324</v>
      </c>
    </row>
    <row r="13" spans="1:10" ht="15.75" x14ac:dyDescent="0.25">
      <c r="A13" s="19"/>
    </row>
    <row r="14" spans="1:10" ht="15.75" x14ac:dyDescent="0.25">
      <c r="A14" s="19"/>
      <c r="B14" s="27" t="s">
        <v>451</v>
      </c>
    </row>
    <row r="16" spans="1:10" ht="15.75" x14ac:dyDescent="0.2">
      <c r="B16" s="796" t="s">
        <v>679</v>
      </c>
      <c r="C16" s="797"/>
      <c r="D16" s="797"/>
      <c r="E16" s="797"/>
      <c r="F16" s="797"/>
      <c r="G16" s="797"/>
      <c r="H16" s="797"/>
      <c r="I16" s="797"/>
      <c r="J16" s="798"/>
    </row>
    <row r="17" spans="2:10" x14ac:dyDescent="0.2">
      <c r="B17" s="799" t="s">
        <v>364</v>
      </c>
      <c r="C17" s="800"/>
      <c r="D17" s="800"/>
      <c r="E17" s="800"/>
      <c r="F17" s="800"/>
      <c r="G17" s="800"/>
      <c r="H17" s="800"/>
      <c r="I17" s="800"/>
      <c r="J17" s="801"/>
    </row>
    <row r="18" spans="2:10" x14ac:dyDescent="0.2">
      <c r="B18" s="802" t="s">
        <v>609</v>
      </c>
      <c r="C18" s="803"/>
      <c r="D18" s="803"/>
      <c r="E18" s="803"/>
      <c r="F18" s="803"/>
      <c r="G18" s="803"/>
      <c r="H18" s="803"/>
      <c r="I18" s="803"/>
      <c r="J18" s="804"/>
    </row>
    <row r="19" spans="2:10" x14ac:dyDescent="0.2">
      <c r="B19" s="794"/>
      <c r="C19" s="795"/>
      <c r="D19" s="795"/>
      <c r="E19" s="795"/>
      <c r="F19" s="795"/>
      <c r="G19" s="795"/>
      <c r="H19" s="795"/>
      <c r="I19" s="249"/>
      <c r="J19" s="47"/>
    </row>
    <row r="20" spans="2:10" x14ac:dyDescent="0.2">
      <c r="B20" s="138" t="s">
        <v>493</v>
      </c>
      <c r="C20" s="55"/>
      <c r="D20" s="55"/>
      <c r="E20" s="55"/>
      <c r="F20" s="55"/>
      <c r="G20" s="55"/>
      <c r="H20" s="55"/>
      <c r="I20" s="250"/>
      <c r="J20" s="49"/>
    </row>
    <row r="21" spans="2:10" x14ac:dyDescent="0.2">
      <c r="B21" s="138"/>
      <c r="C21" s="35" t="s">
        <v>494</v>
      </c>
      <c r="D21" s="55"/>
      <c r="E21" s="55"/>
      <c r="F21" s="55"/>
      <c r="G21" s="55"/>
      <c r="H21" s="55"/>
      <c r="I21" s="250"/>
      <c r="J21" s="176">
        <v>95000</v>
      </c>
    </row>
    <row r="22" spans="2:10" x14ac:dyDescent="0.2">
      <c r="B22" s="138" t="s">
        <v>495</v>
      </c>
      <c r="C22" s="55"/>
      <c r="D22" s="55"/>
      <c r="E22" s="55"/>
      <c r="F22" s="55"/>
      <c r="G22" s="55"/>
      <c r="H22" s="55"/>
      <c r="I22" s="250"/>
      <c r="J22" s="49"/>
    </row>
    <row r="23" spans="2:10" x14ac:dyDescent="0.2">
      <c r="B23" s="138"/>
      <c r="C23" s="35" t="s">
        <v>496</v>
      </c>
      <c r="D23" s="55"/>
      <c r="E23" s="55"/>
      <c r="F23" s="55"/>
      <c r="G23" s="55"/>
      <c r="H23" s="55"/>
      <c r="I23" s="292">
        <v>20000</v>
      </c>
      <c r="J23" s="49"/>
    </row>
    <row r="24" spans="2:10" x14ac:dyDescent="0.2">
      <c r="B24" s="138"/>
      <c r="C24" s="35" t="s">
        <v>498</v>
      </c>
      <c r="D24" s="55"/>
      <c r="E24" s="55"/>
      <c r="F24" s="55"/>
      <c r="G24" s="55"/>
      <c r="H24" s="55"/>
      <c r="I24" s="292">
        <v>11000</v>
      </c>
      <c r="J24" s="179"/>
    </row>
    <row r="25" spans="2:10" x14ac:dyDescent="0.2">
      <c r="B25" s="138"/>
      <c r="C25" s="35" t="s">
        <v>30</v>
      </c>
      <c r="D25" s="55"/>
      <c r="E25" s="55"/>
      <c r="F25" s="55"/>
      <c r="G25" s="55"/>
      <c r="H25" s="55"/>
      <c r="I25" s="380">
        <v>3200</v>
      </c>
      <c r="J25" s="179"/>
    </row>
    <row r="26" spans="2:10" x14ac:dyDescent="0.2">
      <c r="B26" s="138"/>
      <c r="C26" s="35" t="s">
        <v>499</v>
      </c>
      <c r="D26" s="55"/>
      <c r="E26" s="55"/>
      <c r="F26" s="55"/>
      <c r="G26" s="55"/>
      <c r="H26" s="55"/>
      <c r="I26" s="381"/>
      <c r="J26" s="179">
        <f>+I23+I24+I25</f>
        <v>34200</v>
      </c>
    </row>
    <row r="27" spans="2:10" ht="15.75" thickBot="1" x14ac:dyDescent="0.25">
      <c r="B27" s="138" t="s">
        <v>500</v>
      </c>
      <c r="C27" s="55"/>
      <c r="D27" s="55"/>
      <c r="E27" s="55"/>
      <c r="F27" s="55"/>
      <c r="G27" s="55"/>
      <c r="H27" s="55"/>
      <c r="I27" s="250"/>
      <c r="J27" s="290">
        <f>+J21-J26</f>
        <v>60800</v>
      </c>
    </row>
    <row r="28" spans="2:10" ht="15.75" thickTop="1" x14ac:dyDescent="0.2">
      <c r="B28" s="295"/>
      <c r="C28" s="270"/>
      <c r="D28" s="270"/>
      <c r="E28" s="270"/>
      <c r="F28" s="270"/>
      <c r="G28" s="270"/>
      <c r="H28" s="270"/>
      <c r="I28" s="251"/>
      <c r="J28" s="179"/>
    </row>
    <row r="29" spans="2:10" x14ac:dyDescent="0.2">
      <c r="B29" s="139"/>
      <c r="C29" s="57"/>
      <c r="D29" s="57"/>
      <c r="E29" s="57"/>
      <c r="F29" s="57"/>
      <c r="G29" s="57"/>
      <c r="H29" s="57"/>
      <c r="I29" s="252"/>
      <c r="J29" s="248"/>
    </row>
    <row r="32" spans="2:10" ht="15.75" x14ac:dyDescent="0.2">
      <c r="B32" s="27" t="s">
        <v>452</v>
      </c>
    </row>
    <row r="34" spans="2:10" ht="15.75" customHeight="1" x14ac:dyDescent="0.2">
      <c r="B34" s="796" t="str">
        <f>+B16</f>
        <v>CLICK A PIX  PHOTOGRAPHY</v>
      </c>
      <c r="C34" s="797"/>
      <c r="D34" s="797"/>
      <c r="E34" s="797"/>
      <c r="F34" s="797"/>
      <c r="G34" s="797"/>
      <c r="H34" s="797"/>
      <c r="I34" s="797"/>
      <c r="J34" s="798"/>
    </row>
    <row r="35" spans="2:10" ht="15.75" x14ac:dyDescent="0.2">
      <c r="B35" s="811" t="s">
        <v>210</v>
      </c>
      <c r="C35" s="812"/>
      <c r="D35" s="812"/>
      <c r="E35" s="812"/>
      <c r="F35" s="812"/>
      <c r="G35" s="812"/>
      <c r="H35" s="812"/>
      <c r="I35" s="812"/>
      <c r="J35" s="813"/>
    </row>
    <row r="36" spans="2:10" x14ac:dyDescent="0.2">
      <c r="B36" s="802" t="s">
        <v>609</v>
      </c>
      <c r="C36" s="803"/>
      <c r="D36" s="803"/>
      <c r="E36" s="803"/>
      <c r="F36" s="803"/>
      <c r="G36" s="803"/>
      <c r="H36" s="803"/>
      <c r="I36" s="803"/>
      <c r="J36" s="804"/>
    </row>
    <row r="37" spans="2:10" x14ac:dyDescent="0.2">
      <c r="B37" s="805"/>
      <c r="C37" s="806"/>
      <c r="D37" s="806"/>
      <c r="E37" s="806"/>
      <c r="F37" s="806"/>
      <c r="G37" s="806"/>
      <c r="H37" s="806"/>
      <c r="I37" s="806"/>
      <c r="J37" s="49"/>
    </row>
    <row r="38" spans="2:10" x14ac:dyDescent="0.2">
      <c r="B38" s="138" t="s">
        <v>612</v>
      </c>
      <c r="C38" s="141"/>
      <c r="D38" s="141"/>
      <c r="E38" s="141"/>
      <c r="F38" s="141"/>
      <c r="G38" s="141"/>
      <c r="H38" s="141"/>
      <c r="I38" s="141"/>
      <c r="J38" s="176">
        <v>26000</v>
      </c>
    </row>
    <row r="39" spans="2:10" x14ac:dyDescent="0.2">
      <c r="B39" s="138" t="s">
        <v>10</v>
      </c>
      <c r="C39" s="55"/>
      <c r="D39" s="55"/>
      <c r="E39" s="55"/>
      <c r="F39" s="55"/>
      <c r="G39" s="55"/>
      <c r="H39" s="55"/>
      <c r="I39" s="55"/>
      <c r="J39" s="293">
        <f>+J27</f>
        <v>60800</v>
      </c>
    </row>
    <row r="40" spans="2:10" x14ac:dyDescent="0.2">
      <c r="B40" s="138"/>
      <c r="C40" s="55"/>
      <c r="D40" s="55"/>
      <c r="E40" s="55"/>
      <c r="F40" s="55"/>
      <c r="G40" s="55"/>
      <c r="H40" s="55"/>
      <c r="I40" s="55"/>
      <c r="J40" s="294">
        <f>+J38+J39</f>
        <v>86800</v>
      </c>
    </row>
    <row r="41" spans="2:10" x14ac:dyDescent="0.2">
      <c r="B41" s="138" t="s">
        <v>204</v>
      </c>
      <c r="C41" s="55"/>
      <c r="D41" s="55"/>
      <c r="E41" s="55"/>
      <c r="F41" s="55"/>
      <c r="G41" s="55"/>
      <c r="H41" s="55"/>
      <c r="I41" s="55"/>
      <c r="J41" s="253">
        <v>-10000</v>
      </c>
    </row>
    <row r="42" spans="2:10" ht="15.75" thickBot="1" x14ac:dyDescent="0.25">
      <c r="B42" s="138" t="s">
        <v>613</v>
      </c>
      <c r="C42" s="55"/>
      <c r="D42" s="55"/>
      <c r="E42" s="55"/>
      <c r="F42" s="55"/>
      <c r="G42" s="55"/>
      <c r="H42" s="55"/>
      <c r="I42" s="55"/>
      <c r="J42" s="290">
        <f>+J40+J41</f>
        <v>76800</v>
      </c>
    </row>
    <row r="43" spans="2:10" ht="15.75" thickTop="1" x14ac:dyDescent="0.2">
      <c r="B43" s="295"/>
      <c r="C43" s="270"/>
      <c r="D43" s="270"/>
      <c r="E43" s="270"/>
      <c r="F43" s="270"/>
      <c r="G43" s="270"/>
      <c r="H43" s="270"/>
      <c r="I43" s="270"/>
      <c r="J43" s="49"/>
    </row>
    <row r="44" spans="2:10" x14ac:dyDescent="0.2">
      <c r="B44" s="139"/>
      <c r="C44" s="57"/>
      <c r="D44" s="57"/>
      <c r="E44" s="57"/>
      <c r="F44" s="57"/>
      <c r="G44" s="57"/>
      <c r="H44" s="57"/>
      <c r="I44" s="57"/>
      <c r="J44" s="248"/>
    </row>
    <row r="50" spans="2:10" ht="15.75" x14ac:dyDescent="0.2">
      <c r="B50" s="27" t="s">
        <v>453</v>
      </c>
    </row>
    <row r="52" spans="2:10" ht="15.75" customHeight="1" x14ac:dyDescent="0.2">
      <c r="B52" s="796" t="str">
        <f>+B34</f>
        <v>CLICK A PIX  PHOTOGRAPHY</v>
      </c>
      <c r="C52" s="797"/>
      <c r="D52" s="797"/>
      <c r="E52" s="797"/>
      <c r="F52" s="797"/>
      <c r="G52" s="797"/>
      <c r="H52" s="797"/>
      <c r="I52" s="797"/>
      <c r="J52" s="798"/>
    </row>
    <row r="53" spans="2:10" ht="15.75" x14ac:dyDescent="0.2">
      <c r="B53" s="811" t="s">
        <v>367</v>
      </c>
      <c r="C53" s="812"/>
      <c r="D53" s="812"/>
      <c r="E53" s="812"/>
      <c r="F53" s="812"/>
      <c r="G53" s="812"/>
      <c r="H53" s="812"/>
      <c r="I53" s="812"/>
      <c r="J53" s="819"/>
    </row>
    <row r="54" spans="2:10" ht="15.75" x14ac:dyDescent="0.2">
      <c r="B54" s="820" t="s">
        <v>615</v>
      </c>
      <c r="C54" s="821"/>
      <c r="D54" s="821"/>
      <c r="E54" s="821"/>
      <c r="F54" s="821"/>
      <c r="G54" s="821"/>
      <c r="H54" s="821"/>
      <c r="I54" s="821"/>
      <c r="J54" s="822"/>
    </row>
    <row r="55" spans="2:10" ht="15.75" x14ac:dyDescent="0.25">
      <c r="B55" s="823" t="s">
        <v>349</v>
      </c>
      <c r="C55" s="824"/>
      <c r="D55" s="824"/>
      <c r="E55" s="824"/>
      <c r="F55" s="825"/>
      <c r="G55" s="824" t="s">
        <v>350</v>
      </c>
      <c r="H55" s="824"/>
      <c r="I55" s="824"/>
      <c r="J55" s="825"/>
    </row>
    <row r="56" spans="2:10" x14ac:dyDescent="0.2">
      <c r="B56" s="269"/>
      <c r="C56" s="270"/>
      <c r="D56" s="270"/>
      <c r="E56" s="270"/>
      <c r="F56" s="271"/>
      <c r="G56" s="269"/>
      <c r="H56" s="270"/>
      <c r="I56" s="270"/>
      <c r="J56" s="272"/>
    </row>
    <row r="57" spans="2:10" x14ac:dyDescent="0.2">
      <c r="B57" s="53" t="s">
        <v>503</v>
      </c>
      <c r="C57" s="54"/>
      <c r="D57" s="54"/>
      <c r="E57" s="54"/>
      <c r="F57" s="305">
        <v>40000</v>
      </c>
      <c r="G57" s="53" t="s">
        <v>508</v>
      </c>
      <c r="H57" s="54"/>
      <c r="I57" s="54"/>
      <c r="J57" s="262">
        <v>6000</v>
      </c>
    </row>
    <row r="58" spans="2:10" ht="17.25" x14ac:dyDescent="0.2">
      <c r="B58" s="53" t="s">
        <v>504</v>
      </c>
      <c r="C58" s="54"/>
      <c r="D58" s="54"/>
      <c r="E58" s="54"/>
      <c r="F58" s="306">
        <v>12000</v>
      </c>
      <c r="G58" s="53" t="s">
        <v>6</v>
      </c>
      <c r="H58" s="54"/>
      <c r="I58" s="54"/>
      <c r="J58" s="731">
        <v>9000</v>
      </c>
    </row>
    <row r="59" spans="2:10" x14ac:dyDescent="0.2">
      <c r="B59" s="53" t="s">
        <v>506</v>
      </c>
      <c r="C59" s="54"/>
      <c r="D59" s="54"/>
      <c r="E59" s="54"/>
      <c r="F59" s="306">
        <v>73800</v>
      </c>
      <c r="G59" s="53" t="s">
        <v>7</v>
      </c>
      <c r="H59" s="54"/>
      <c r="I59" s="54"/>
      <c r="J59" s="300">
        <f>+J57+J58</f>
        <v>15000</v>
      </c>
    </row>
    <row r="60" spans="2:10" x14ac:dyDescent="0.2">
      <c r="B60" s="53"/>
      <c r="C60" s="54"/>
      <c r="D60" s="54"/>
      <c r="E60" s="54"/>
      <c r="F60" s="306"/>
      <c r="G60" s="53"/>
      <c r="H60" s="54"/>
      <c r="I60" s="54"/>
      <c r="J60" s="298"/>
    </row>
    <row r="61" spans="2:10" ht="15.75" x14ac:dyDescent="0.2">
      <c r="B61" s="53"/>
      <c r="C61" s="54"/>
      <c r="D61" s="54"/>
      <c r="E61" s="54"/>
      <c r="F61" s="306"/>
      <c r="G61" s="817" t="s">
        <v>211</v>
      </c>
      <c r="H61" s="818"/>
      <c r="I61" s="818"/>
      <c r="J61" s="298"/>
    </row>
    <row r="62" spans="2:10" x14ac:dyDescent="0.2">
      <c r="B62" s="53"/>
      <c r="C62" s="55"/>
      <c r="D62" s="55"/>
      <c r="E62" s="55"/>
      <c r="F62" s="306"/>
      <c r="G62" s="53"/>
      <c r="H62" s="55"/>
      <c r="I62" s="55"/>
      <c r="J62" s="298"/>
    </row>
    <row r="63" spans="2:10" x14ac:dyDescent="0.2">
      <c r="B63" s="53"/>
      <c r="C63" s="55"/>
      <c r="D63" s="55"/>
      <c r="E63" s="55"/>
      <c r="F63" s="306"/>
      <c r="G63" s="53" t="s">
        <v>203</v>
      </c>
      <c r="H63" s="55"/>
      <c r="I63" s="55"/>
      <c r="J63" s="298">
        <v>34000</v>
      </c>
    </row>
    <row r="64" spans="2:10" ht="17.25" x14ac:dyDescent="0.2">
      <c r="B64" s="53"/>
      <c r="C64" s="55"/>
      <c r="D64" s="55"/>
      <c r="E64" s="55"/>
      <c r="F64" s="306"/>
      <c r="G64" s="53" t="s">
        <v>212</v>
      </c>
      <c r="H64" s="55"/>
      <c r="I64" s="55"/>
      <c r="J64" s="731">
        <f>+J42</f>
        <v>76800</v>
      </c>
    </row>
    <row r="65" spans="2:10" x14ac:dyDescent="0.2">
      <c r="B65" s="53"/>
      <c r="C65" s="55"/>
      <c r="D65" s="55"/>
      <c r="E65" s="55"/>
      <c r="F65" s="306"/>
      <c r="G65" s="53" t="s">
        <v>213</v>
      </c>
      <c r="H65" s="55"/>
      <c r="I65" s="55"/>
      <c r="J65" s="640">
        <f>+J63+J64</f>
        <v>110800</v>
      </c>
    </row>
    <row r="66" spans="2:10" x14ac:dyDescent="0.2">
      <c r="B66" s="53"/>
      <c r="C66" s="55"/>
      <c r="D66" s="55"/>
      <c r="E66" s="55"/>
      <c r="F66" s="306"/>
      <c r="G66" s="53" t="s">
        <v>243</v>
      </c>
      <c r="H66" s="55"/>
      <c r="I66" s="55"/>
      <c r="J66" s="480"/>
    </row>
    <row r="67" spans="2:10" ht="15.75" thickBot="1" x14ac:dyDescent="0.25">
      <c r="B67" s="53" t="s">
        <v>507</v>
      </c>
      <c r="C67" s="55"/>
      <c r="D67" s="55"/>
      <c r="E67" s="55"/>
      <c r="F67" s="265">
        <f>+F57+F58+F59</f>
        <v>125800</v>
      </c>
      <c r="G67" s="214" t="s">
        <v>254</v>
      </c>
      <c r="H67" s="55"/>
      <c r="I67" s="55"/>
      <c r="J67" s="265">
        <f>+J59+J65</f>
        <v>125800</v>
      </c>
    </row>
    <row r="68" spans="2:10" ht="15.75" thickTop="1" x14ac:dyDescent="0.2">
      <c r="B68" s="53"/>
      <c r="C68" s="55"/>
      <c r="D68" s="55"/>
      <c r="E68" s="55"/>
      <c r="F68" s="596"/>
      <c r="G68" s="53"/>
      <c r="H68" s="55"/>
      <c r="I68" s="55"/>
      <c r="J68" s="478"/>
    </row>
    <row r="69" spans="2:10" x14ac:dyDescent="0.2">
      <c r="B69" s="269"/>
      <c r="C69" s="270"/>
      <c r="D69" s="270"/>
      <c r="E69" s="270"/>
      <c r="F69" s="545"/>
      <c r="G69" s="269"/>
      <c r="H69" s="270"/>
      <c r="I69" s="270"/>
      <c r="J69" s="597"/>
    </row>
    <row r="70" spans="2:10" x14ac:dyDescent="0.2">
      <c r="B70" s="53"/>
      <c r="C70" s="55"/>
      <c r="D70" s="55"/>
      <c r="E70" s="55"/>
      <c r="F70" s="264"/>
      <c r="G70" s="53"/>
      <c r="H70" s="55"/>
      <c r="I70" s="55"/>
      <c r="J70" s="267"/>
    </row>
    <row r="71" spans="2:10" x14ac:dyDescent="0.2">
      <c r="B71" s="53"/>
      <c r="C71" s="55"/>
      <c r="D71" s="55"/>
      <c r="E71" s="55"/>
      <c r="F71" s="264"/>
      <c r="G71" s="53"/>
      <c r="H71" s="54"/>
      <c r="I71" s="54"/>
      <c r="J71" s="267"/>
    </row>
    <row r="72" spans="2:10" x14ac:dyDescent="0.2">
      <c r="B72" s="53"/>
      <c r="C72" s="55"/>
      <c r="D72" s="55"/>
      <c r="E72" s="55"/>
      <c r="F72" s="264"/>
      <c r="G72" s="58"/>
      <c r="H72" s="55"/>
      <c r="I72" s="55"/>
      <c r="J72" s="267"/>
    </row>
    <row r="73" spans="2:10" x14ac:dyDescent="0.2">
      <c r="B73" s="53"/>
      <c r="C73" s="55"/>
      <c r="D73" s="55"/>
      <c r="E73" s="55"/>
      <c r="F73" s="264"/>
      <c r="G73" s="53"/>
      <c r="H73" s="55"/>
      <c r="I73" s="55"/>
      <c r="J73" s="267"/>
    </row>
    <row r="74" spans="2:10" x14ac:dyDescent="0.2">
      <c r="B74" s="56"/>
      <c r="C74" s="57"/>
      <c r="D74" s="57"/>
      <c r="E74" s="57"/>
      <c r="F74" s="378"/>
      <c r="G74" s="56"/>
      <c r="H74" s="57"/>
      <c r="I74" s="57"/>
      <c r="J74" s="379"/>
    </row>
    <row r="76" spans="2:10" x14ac:dyDescent="0.2">
      <c r="I76" s="302"/>
    </row>
  </sheetData>
  <mergeCells count="18">
    <mergeCell ref="C6:J6"/>
    <mergeCell ref="C8:J8"/>
    <mergeCell ref="B17:J17"/>
    <mergeCell ref="B19:H19"/>
    <mergeCell ref="B34:J34"/>
    <mergeCell ref="B35:J35"/>
    <mergeCell ref="C10:J10"/>
    <mergeCell ref="B16:J16"/>
    <mergeCell ref="G61:I61"/>
    <mergeCell ref="B18:J18"/>
    <mergeCell ref="B3:J4"/>
    <mergeCell ref="B52:J52"/>
    <mergeCell ref="B53:J53"/>
    <mergeCell ref="B54:J54"/>
    <mergeCell ref="B36:J36"/>
    <mergeCell ref="B37:I37"/>
    <mergeCell ref="B55:F55"/>
    <mergeCell ref="G55:J55"/>
  </mergeCells>
  <phoneticPr fontId="27" type="noConversion"/>
  <pageMargins left="0.7" right="0.7" top="0.75" bottom="0.75" header="0.3" footer="0.3"/>
  <pageSetup paperSize="9" scale="97"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24"/>
  <sheetViews>
    <sheetView showGridLines="0" view="pageLayout" zoomScaleNormal="100" workbookViewId="0"/>
  </sheetViews>
  <sheetFormatPr defaultRowHeight="15" x14ac:dyDescent="0.2"/>
  <cols>
    <col min="1" max="1" width="4.5703125" style="1" customWidth="1"/>
    <col min="2" max="2" width="4.85546875" style="1" customWidth="1"/>
    <col min="3" max="4" width="9.140625" style="1"/>
    <col min="5" max="5" width="4.42578125" style="1" customWidth="1"/>
    <col min="6" max="6" width="11.140625" style="1" bestFit="1" customWidth="1"/>
    <col min="7" max="8" width="9.140625" style="1"/>
    <col min="9" max="9" width="14.5703125" style="1" customWidth="1"/>
    <col min="10" max="10" width="11.28515625" style="1" bestFit="1" customWidth="1"/>
    <col min="11" max="16384" width="9.140625" style="1"/>
  </cols>
  <sheetData>
    <row r="1" spans="1:10" ht="15.75" x14ac:dyDescent="0.25">
      <c r="A1" s="19" t="s">
        <v>412</v>
      </c>
    </row>
    <row r="2" spans="1:10" ht="15.75" x14ac:dyDescent="0.25">
      <c r="A2" s="19"/>
    </row>
    <row r="3" spans="1:10" ht="15.75" x14ac:dyDescent="0.25">
      <c r="A3" s="19"/>
      <c r="B3" s="776" t="s">
        <v>413</v>
      </c>
      <c r="C3" s="776"/>
      <c r="D3" s="776"/>
      <c r="E3" s="776"/>
      <c r="F3" s="776"/>
      <c r="G3" s="776"/>
      <c r="H3" s="776"/>
      <c r="I3" s="776"/>
      <c r="J3" s="776"/>
    </row>
    <row r="5" spans="1:10" ht="15.75" x14ac:dyDescent="0.25">
      <c r="A5" s="19" t="s">
        <v>324</v>
      </c>
    </row>
    <row r="7" spans="1:10" ht="15.75" customHeight="1" x14ac:dyDescent="0.2">
      <c r="B7" s="796" t="s">
        <v>680</v>
      </c>
      <c r="C7" s="797"/>
      <c r="D7" s="797"/>
      <c r="E7" s="797"/>
      <c r="F7" s="797"/>
      <c r="G7" s="797"/>
      <c r="H7" s="797"/>
      <c r="I7" s="797"/>
      <c r="J7" s="798"/>
    </row>
    <row r="8" spans="1:10" ht="15" customHeight="1" x14ac:dyDescent="0.2">
      <c r="B8" s="811" t="s">
        <v>367</v>
      </c>
      <c r="C8" s="812"/>
      <c r="D8" s="812"/>
      <c r="E8" s="812"/>
      <c r="F8" s="812"/>
      <c r="G8" s="812"/>
      <c r="H8" s="812"/>
      <c r="I8" s="812"/>
      <c r="J8" s="819"/>
    </row>
    <row r="9" spans="1:10" ht="15" customHeight="1" x14ac:dyDescent="0.2">
      <c r="B9" s="820" t="s">
        <v>681</v>
      </c>
      <c r="C9" s="821"/>
      <c r="D9" s="821"/>
      <c r="E9" s="821"/>
      <c r="F9" s="821"/>
      <c r="G9" s="821"/>
      <c r="H9" s="821"/>
      <c r="I9" s="821"/>
      <c r="J9" s="822"/>
    </row>
    <row r="10" spans="1:10" ht="15.75" x14ac:dyDescent="0.25">
      <c r="B10" s="823" t="s">
        <v>349</v>
      </c>
      <c r="C10" s="824"/>
      <c r="D10" s="824"/>
      <c r="E10" s="824"/>
      <c r="F10" s="825"/>
      <c r="G10" s="824" t="s">
        <v>350</v>
      </c>
      <c r="H10" s="824"/>
      <c r="I10" s="824"/>
      <c r="J10" s="825"/>
    </row>
    <row r="11" spans="1:10" x14ac:dyDescent="0.2">
      <c r="B11" s="269"/>
      <c r="C11" s="270"/>
      <c r="D11" s="270"/>
      <c r="E11" s="270"/>
      <c r="F11" s="271"/>
      <c r="G11" s="269"/>
      <c r="H11" s="270"/>
      <c r="I11" s="270"/>
      <c r="J11" s="272"/>
    </row>
    <row r="12" spans="1:10" x14ac:dyDescent="0.2">
      <c r="B12" s="53" t="s">
        <v>503</v>
      </c>
      <c r="C12" s="54"/>
      <c r="D12" s="54"/>
      <c r="E12" s="54"/>
      <c r="F12" s="305">
        <v>4900</v>
      </c>
      <c r="G12" s="53" t="s">
        <v>508</v>
      </c>
      <c r="H12" s="54"/>
      <c r="I12" s="54"/>
      <c r="J12" s="262">
        <v>2800</v>
      </c>
    </row>
    <row r="13" spans="1:10" ht="17.25" x14ac:dyDescent="0.2">
      <c r="B13" s="53" t="s">
        <v>504</v>
      </c>
      <c r="C13" s="55"/>
      <c r="D13" s="55"/>
      <c r="E13" s="55"/>
      <c r="F13" s="306">
        <v>2100</v>
      </c>
      <c r="G13" s="53" t="s">
        <v>6</v>
      </c>
      <c r="H13" s="55"/>
      <c r="I13" s="55"/>
      <c r="J13" s="731">
        <v>24200</v>
      </c>
    </row>
    <row r="14" spans="1:10" x14ac:dyDescent="0.2">
      <c r="B14" s="53" t="s">
        <v>505</v>
      </c>
      <c r="C14" s="55"/>
      <c r="D14" s="55"/>
      <c r="E14" s="55"/>
      <c r="F14" s="306">
        <v>300</v>
      </c>
      <c r="G14" s="53" t="s">
        <v>7</v>
      </c>
      <c r="H14" s="55"/>
      <c r="I14" s="55"/>
      <c r="J14" s="300">
        <f>+J12+J13</f>
        <v>27000</v>
      </c>
    </row>
    <row r="15" spans="1:10" x14ac:dyDescent="0.2">
      <c r="B15" s="53" t="s">
        <v>11</v>
      </c>
      <c r="C15" s="55"/>
      <c r="D15" s="55"/>
      <c r="E15" s="55"/>
      <c r="F15" s="306">
        <v>6000</v>
      </c>
      <c r="G15" s="53"/>
      <c r="H15" s="55"/>
      <c r="I15" s="55"/>
      <c r="J15" s="298"/>
    </row>
    <row r="16" spans="1:10" ht="15.75" x14ac:dyDescent="0.2">
      <c r="B16" s="53" t="s">
        <v>574</v>
      </c>
      <c r="C16" s="55"/>
      <c r="D16" s="55"/>
      <c r="E16" s="55"/>
      <c r="F16" s="306">
        <v>33800</v>
      </c>
      <c r="G16" s="817" t="s">
        <v>211</v>
      </c>
      <c r="H16" s="818"/>
      <c r="I16" s="818"/>
      <c r="J16" s="903"/>
    </row>
    <row r="17" spans="2:10" x14ac:dyDescent="0.2">
      <c r="B17" s="53"/>
      <c r="C17" s="55"/>
      <c r="D17" s="55"/>
      <c r="E17" s="55"/>
      <c r="F17" s="306"/>
      <c r="G17" s="53"/>
      <c r="H17" s="55"/>
      <c r="I17" s="55"/>
      <c r="J17" s="298"/>
    </row>
    <row r="18" spans="2:10" x14ac:dyDescent="0.2">
      <c r="B18" s="53"/>
      <c r="C18" s="55"/>
      <c r="D18" s="55"/>
      <c r="E18" s="55"/>
      <c r="F18" s="264"/>
      <c r="G18" s="53" t="s">
        <v>203</v>
      </c>
      <c r="H18" s="54"/>
      <c r="I18" s="54"/>
      <c r="J18" s="298">
        <v>12000</v>
      </c>
    </row>
    <row r="19" spans="2:10" ht="17.25" x14ac:dyDescent="0.2">
      <c r="B19" s="53"/>
      <c r="C19" s="55"/>
      <c r="D19" s="55"/>
      <c r="E19" s="55"/>
      <c r="F19" s="306"/>
      <c r="G19" s="53" t="s">
        <v>205</v>
      </c>
      <c r="H19" s="54"/>
      <c r="I19" s="54"/>
      <c r="J19" s="731">
        <v>8100</v>
      </c>
    </row>
    <row r="20" spans="2:10" x14ac:dyDescent="0.2">
      <c r="B20" s="53"/>
      <c r="C20" s="55"/>
      <c r="D20" s="55"/>
      <c r="E20" s="55"/>
      <c r="F20" s="306"/>
      <c r="G20" s="53" t="s">
        <v>213</v>
      </c>
      <c r="H20" s="54"/>
      <c r="I20" s="54"/>
      <c r="J20" s="640">
        <f>+J18+J19</f>
        <v>20100</v>
      </c>
    </row>
    <row r="21" spans="2:10" x14ac:dyDescent="0.2">
      <c r="B21" s="53"/>
      <c r="C21" s="55"/>
      <c r="D21" s="55"/>
      <c r="E21" s="55"/>
      <c r="F21" s="271"/>
      <c r="G21" s="53" t="s">
        <v>243</v>
      </c>
      <c r="H21" s="54"/>
      <c r="I21" s="54"/>
      <c r="J21" s="570"/>
    </row>
    <row r="22" spans="2:10" ht="15.75" thickBot="1" x14ac:dyDescent="0.25">
      <c r="B22" s="53" t="s">
        <v>34</v>
      </c>
      <c r="C22" s="55"/>
      <c r="D22" s="55"/>
      <c r="E22" s="55"/>
      <c r="F22" s="265">
        <f>+F12+F13+F14+F15+F16</f>
        <v>47100</v>
      </c>
      <c r="G22" s="53" t="s">
        <v>244</v>
      </c>
      <c r="H22" s="55"/>
      <c r="I22" s="55"/>
      <c r="J22" s="266">
        <f>+J14+J20</f>
        <v>47100</v>
      </c>
    </row>
    <row r="23" spans="2:10" ht="15.75" thickTop="1" x14ac:dyDescent="0.2">
      <c r="B23" s="269"/>
      <c r="C23" s="270"/>
      <c r="D23" s="270"/>
      <c r="E23" s="270"/>
      <c r="F23" s="264"/>
      <c r="G23" s="269"/>
      <c r="H23" s="270"/>
      <c r="I23" s="270"/>
      <c r="J23" s="267"/>
    </row>
    <row r="24" spans="2:10" x14ac:dyDescent="0.2">
      <c r="B24" s="56"/>
      <c r="C24" s="57"/>
      <c r="D24" s="57"/>
      <c r="E24" s="57"/>
      <c r="F24" s="378"/>
      <c r="G24" s="56"/>
      <c r="H24" s="57"/>
      <c r="I24" s="57"/>
      <c r="J24" s="379"/>
    </row>
  </sheetData>
  <mergeCells count="7">
    <mergeCell ref="G16:J16"/>
    <mergeCell ref="B3:J3"/>
    <mergeCell ref="B7:J7"/>
    <mergeCell ref="B8:J8"/>
    <mergeCell ref="B9:J9"/>
    <mergeCell ref="B10:F10"/>
    <mergeCell ref="G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V119"/>
  <sheetViews>
    <sheetView showGridLines="0" view="pageLayout" zoomScaleNormal="100" workbookViewId="0"/>
  </sheetViews>
  <sheetFormatPr defaultRowHeight="15" x14ac:dyDescent="0.2"/>
  <cols>
    <col min="1" max="1" width="4.5703125" style="1" customWidth="1"/>
    <col min="2" max="2" width="4" style="1" customWidth="1"/>
    <col min="3" max="3" width="4.85546875" style="1" customWidth="1"/>
    <col min="4" max="4" width="8.7109375" style="1" customWidth="1"/>
    <col min="5" max="5" width="2" style="184" customWidth="1"/>
    <col min="6" max="6" width="11.140625" style="1" customWidth="1"/>
    <col min="7" max="7" width="2" style="184" customWidth="1"/>
    <col min="8" max="8" width="10.7109375" style="1" customWidth="1"/>
    <col min="9" max="9" width="2" style="184" customWidth="1"/>
    <col min="10" max="10" width="9" style="1" customWidth="1"/>
    <col min="11" max="11" width="2" style="184" customWidth="1"/>
    <col min="12" max="12" width="10.85546875" style="1" customWidth="1"/>
    <col min="13" max="13" width="2" style="184" customWidth="1"/>
    <col min="14" max="14" width="10.28515625" style="1" customWidth="1"/>
    <col min="15" max="15" width="2" style="184" customWidth="1"/>
    <col min="16" max="16" width="12.7109375" style="1" customWidth="1"/>
    <col min="17" max="17" width="2" style="184" customWidth="1"/>
    <col min="18" max="18" width="8.7109375" style="1" customWidth="1"/>
    <col min="19" max="19" width="2" style="184" customWidth="1"/>
    <col min="20" max="20" width="8.42578125" style="1" customWidth="1"/>
    <col min="21" max="21" width="2" style="184" customWidth="1"/>
    <col min="22" max="22" width="8.5703125" style="1" customWidth="1"/>
    <col min="23" max="16384" width="9.140625" style="1"/>
  </cols>
  <sheetData>
    <row r="1" spans="1:20" ht="15.75" x14ac:dyDescent="0.25">
      <c r="A1" s="19" t="s">
        <v>415</v>
      </c>
    </row>
    <row r="2" spans="1:20" x14ac:dyDescent="0.2">
      <c r="B2" s="25"/>
      <c r="C2" s="25"/>
      <c r="D2" s="25"/>
      <c r="E2" s="186"/>
      <c r="F2" s="25"/>
      <c r="G2" s="186"/>
      <c r="H2" s="25"/>
      <c r="I2" s="186"/>
      <c r="J2" s="25"/>
    </row>
    <row r="3" spans="1:20" ht="15.75" x14ac:dyDescent="0.2">
      <c r="B3" s="27" t="s">
        <v>347</v>
      </c>
      <c r="C3" s="25"/>
      <c r="D3" s="25"/>
      <c r="E3" s="186"/>
      <c r="F3" s="25"/>
      <c r="G3" s="186"/>
      <c r="H3" s="25"/>
      <c r="I3" s="186"/>
      <c r="J3" s="25"/>
    </row>
    <row r="4" spans="1:20" x14ac:dyDescent="0.2">
      <c r="B4" s="25"/>
      <c r="C4" s="25"/>
      <c r="D4" s="25"/>
      <c r="E4" s="186"/>
      <c r="F4" s="25"/>
      <c r="G4" s="186"/>
      <c r="H4" s="25"/>
      <c r="I4" s="186"/>
      <c r="J4" s="25"/>
    </row>
    <row r="5" spans="1:20" ht="15" customHeight="1" x14ac:dyDescent="0.2">
      <c r="B5" s="28" t="s">
        <v>276</v>
      </c>
      <c r="C5" s="775" t="s">
        <v>687</v>
      </c>
      <c r="D5" s="775"/>
      <c r="E5" s="775"/>
      <c r="F5" s="775"/>
      <c r="G5" s="775"/>
      <c r="H5" s="775"/>
      <c r="I5" s="775"/>
      <c r="J5" s="775"/>
      <c r="K5" s="775"/>
      <c r="L5" s="775"/>
      <c r="M5" s="775"/>
      <c r="N5" s="775"/>
      <c r="O5" s="775"/>
      <c r="P5" s="775"/>
      <c r="Q5" s="775"/>
      <c r="R5" s="775"/>
      <c r="S5" s="775"/>
      <c r="T5" s="775"/>
    </row>
    <row r="6" spans="1:20" x14ac:dyDescent="0.2">
      <c r="B6" s="25"/>
      <c r="C6" s="775"/>
      <c r="D6" s="775"/>
      <c r="E6" s="775"/>
      <c r="F6" s="775"/>
      <c r="G6" s="775"/>
      <c r="H6" s="775"/>
      <c r="I6" s="775"/>
      <c r="J6" s="775"/>
      <c r="K6" s="775"/>
      <c r="L6" s="775"/>
      <c r="M6" s="775"/>
      <c r="N6" s="775"/>
      <c r="O6" s="775"/>
      <c r="P6" s="775"/>
      <c r="Q6" s="775"/>
      <c r="R6" s="775"/>
      <c r="S6" s="775"/>
      <c r="T6" s="775"/>
    </row>
    <row r="7" spans="1:20" x14ac:dyDescent="0.2">
      <c r="B7" s="28" t="s">
        <v>278</v>
      </c>
      <c r="C7" s="776" t="s">
        <v>416</v>
      </c>
      <c r="D7" s="776"/>
      <c r="E7" s="776"/>
      <c r="F7" s="776"/>
      <c r="G7" s="776"/>
      <c r="H7" s="776"/>
      <c r="I7" s="776"/>
      <c r="J7" s="776"/>
      <c r="K7" s="776"/>
    </row>
    <row r="8" spans="1:20" x14ac:dyDescent="0.2">
      <c r="B8" s="25"/>
      <c r="C8" s="25"/>
      <c r="D8" s="25"/>
      <c r="E8" s="186"/>
      <c r="F8" s="25"/>
      <c r="G8" s="186"/>
      <c r="H8" s="25"/>
      <c r="I8" s="186"/>
      <c r="J8" s="25"/>
    </row>
    <row r="9" spans="1:20" x14ac:dyDescent="0.2">
      <c r="C9" s="25" t="s">
        <v>455</v>
      </c>
      <c r="D9" s="25"/>
      <c r="E9" s="186"/>
      <c r="F9" s="25"/>
      <c r="G9" s="186"/>
      <c r="H9" s="25"/>
      <c r="I9" s="186"/>
      <c r="J9" s="25"/>
      <c r="K9" s="186"/>
    </row>
    <row r="10" spans="1:20" x14ac:dyDescent="0.2">
      <c r="C10" s="25"/>
      <c r="D10" s="25"/>
      <c r="E10" s="186"/>
      <c r="F10" s="25"/>
      <c r="G10" s="186"/>
      <c r="H10" s="25"/>
      <c r="I10" s="186"/>
      <c r="J10" s="25"/>
    </row>
    <row r="11" spans="1:20" x14ac:dyDescent="0.2">
      <c r="C11" s="25" t="s">
        <v>271</v>
      </c>
      <c r="D11" s="25"/>
      <c r="E11" s="186"/>
      <c r="F11" s="25"/>
      <c r="G11" s="186"/>
      <c r="H11" s="25"/>
      <c r="I11" s="186"/>
      <c r="J11" s="25"/>
      <c r="K11" s="186"/>
    </row>
    <row r="12" spans="1:20" ht="15" customHeight="1" x14ac:dyDescent="0.2">
      <c r="C12" s="25"/>
      <c r="D12" s="25"/>
      <c r="E12" s="186"/>
      <c r="F12" s="25"/>
      <c r="G12" s="186"/>
      <c r="H12" s="25"/>
      <c r="I12" s="186"/>
      <c r="J12" s="25"/>
    </row>
    <row r="13" spans="1:20" ht="15" customHeight="1" x14ac:dyDescent="0.2">
      <c r="A13" s="25"/>
      <c r="C13" s="84" t="s">
        <v>456</v>
      </c>
      <c r="D13" s="25"/>
      <c r="E13" s="186"/>
      <c r="F13" s="25"/>
      <c r="G13" s="186"/>
      <c r="H13" s="25"/>
      <c r="I13" s="186"/>
      <c r="J13" s="25"/>
      <c r="K13" s="186"/>
    </row>
    <row r="14" spans="1:20" ht="15.75" x14ac:dyDescent="0.2">
      <c r="A14" s="27"/>
      <c r="B14" s="25"/>
      <c r="C14" s="25"/>
      <c r="D14" s="25"/>
      <c r="E14" s="186"/>
      <c r="F14" s="25"/>
      <c r="G14" s="186"/>
      <c r="H14" s="25"/>
      <c r="I14" s="186"/>
      <c r="J14" s="25"/>
    </row>
    <row r="15" spans="1:20" ht="15.75" x14ac:dyDescent="0.2">
      <c r="A15" s="27"/>
      <c r="B15" s="25"/>
      <c r="C15" s="25"/>
      <c r="D15" s="25"/>
      <c r="E15" s="186"/>
      <c r="F15" s="25"/>
      <c r="G15" s="186"/>
      <c r="H15" s="25"/>
      <c r="I15" s="186"/>
      <c r="J15" s="25"/>
    </row>
    <row r="16" spans="1:20" ht="15.75" x14ac:dyDescent="0.2">
      <c r="A16" s="27"/>
      <c r="B16" s="25"/>
      <c r="C16" s="25"/>
      <c r="D16" s="25"/>
      <c r="E16" s="186"/>
      <c r="F16" s="25"/>
      <c r="G16" s="186"/>
      <c r="H16" s="25"/>
      <c r="I16" s="186"/>
      <c r="J16" s="25"/>
    </row>
    <row r="17" spans="1:10" ht="15.75" x14ac:dyDescent="0.2">
      <c r="A17" s="27"/>
      <c r="B17" s="25"/>
      <c r="C17" s="25"/>
      <c r="D17" s="25"/>
      <c r="E17" s="186"/>
      <c r="F17" s="25"/>
      <c r="G17" s="186"/>
      <c r="H17" s="25"/>
      <c r="I17" s="186"/>
      <c r="J17" s="25"/>
    </row>
    <row r="18" spans="1:10" ht="15.75" x14ac:dyDescent="0.2">
      <c r="A18" s="27"/>
      <c r="B18" s="25"/>
      <c r="C18" s="25"/>
      <c r="D18" s="25"/>
      <c r="E18" s="186"/>
      <c r="F18" s="25"/>
      <c r="G18" s="186"/>
      <c r="H18" s="25"/>
      <c r="I18" s="186"/>
      <c r="J18" s="25"/>
    </row>
    <row r="19" spans="1:10" ht="15.75" x14ac:dyDescent="0.2">
      <c r="A19" s="27"/>
      <c r="B19" s="25"/>
      <c r="C19" s="25"/>
      <c r="D19" s="25"/>
      <c r="E19" s="186"/>
      <c r="F19" s="25"/>
      <c r="G19" s="186"/>
      <c r="H19" s="25"/>
      <c r="I19" s="186"/>
      <c r="J19" s="25"/>
    </row>
    <row r="20" spans="1:10" ht="15.75" x14ac:dyDescent="0.2">
      <c r="A20" s="27"/>
      <c r="B20" s="25"/>
      <c r="C20" s="25"/>
      <c r="D20" s="25"/>
      <c r="E20" s="186"/>
      <c r="F20" s="25"/>
      <c r="G20" s="186"/>
      <c r="H20" s="25"/>
      <c r="I20" s="186"/>
      <c r="J20" s="25"/>
    </row>
    <row r="21" spans="1:10" ht="15.75" x14ac:dyDescent="0.2">
      <c r="A21" s="27"/>
      <c r="B21" s="25"/>
      <c r="C21" s="25"/>
      <c r="D21" s="25"/>
      <c r="E21" s="186"/>
      <c r="F21" s="25"/>
      <c r="G21" s="186"/>
      <c r="H21" s="25"/>
      <c r="I21" s="186"/>
      <c r="J21" s="25"/>
    </row>
    <row r="22" spans="1:10" ht="15.75" x14ac:dyDescent="0.2">
      <c r="A22" s="27"/>
      <c r="B22" s="25"/>
      <c r="C22" s="25"/>
      <c r="D22" s="25"/>
      <c r="E22" s="186"/>
      <c r="F22" s="25"/>
      <c r="G22" s="186"/>
      <c r="H22" s="25"/>
      <c r="I22" s="186"/>
      <c r="J22" s="25"/>
    </row>
    <row r="23" spans="1:10" ht="15.75" x14ac:dyDescent="0.2">
      <c r="A23" s="27"/>
      <c r="B23" s="25"/>
      <c r="C23" s="25"/>
      <c r="D23" s="25"/>
      <c r="E23" s="186"/>
      <c r="F23" s="25"/>
      <c r="G23" s="186"/>
      <c r="H23" s="25"/>
      <c r="I23" s="186"/>
      <c r="J23" s="25"/>
    </row>
    <row r="24" spans="1:10" ht="15.75" x14ac:dyDescent="0.2">
      <c r="A24" s="27"/>
      <c r="B24" s="25"/>
      <c r="C24" s="25"/>
      <c r="D24" s="25"/>
      <c r="E24" s="186"/>
      <c r="F24" s="25"/>
      <c r="G24" s="186"/>
      <c r="H24" s="25"/>
      <c r="I24" s="186"/>
      <c r="J24" s="25"/>
    </row>
    <row r="25" spans="1:10" ht="15.75" x14ac:dyDescent="0.2">
      <c r="A25" s="27"/>
      <c r="B25" s="25"/>
      <c r="C25" s="25"/>
      <c r="D25" s="25"/>
      <c r="E25" s="186"/>
      <c r="F25" s="25"/>
      <c r="G25" s="186"/>
      <c r="H25" s="25"/>
      <c r="I25" s="186"/>
      <c r="J25" s="25"/>
    </row>
    <row r="26" spans="1:10" ht="15.75" x14ac:dyDescent="0.2">
      <c r="A26" s="27"/>
      <c r="B26" s="25"/>
      <c r="C26" s="25"/>
      <c r="D26" s="25"/>
      <c r="E26" s="186"/>
      <c r="F26" s="25"/>
      <c r="G26" s="186"/>
      <c r="H26" s="25"/>
      <c r="I26" s="186"/>
      <c r="J26" s="25"/>
    </row>
    <row r="27" spans="1:10" ht="15.75" x14ac:dyDescent="0.2">
      <c r="A27" s="27"/>
      <c r="B27" s="25"/>
      <c r="C27" s="25"/>
      <c r="D27" s="25"/>
      <c r="E27" s="186"/>
      <c r="F27" s="25"/>
      <c r="G27" s="186"/>
      <c r="H27" s="25"/>
      <c r="I27" s="186"/>
      <c r="J27" s="25"/>
    </row>
    <row r="28" spans="1:10" ht="15.75" x14ac:dyDescent="0.2">
      <c r="A28" s="27"/>
      <c r="B28" s="25"/>
      <c r="C28" s="25"/>
      <c r="D28" s="25"/>
      <c r="E28" s="186"/>
      <c r="F28" s="25"/>
      <c r="G28" s="186"/>
      <c r="H28" s="25"/>
      <c r="I28" s="186"/>
      <c r="J28" s="25"/>
    </row>
    <row r="29" spans="1:10" ht="15.75" x14ac:dyDescent="0.2">
      <c r="A29" s="27"/>
      <c r="B29" s="25"/>
      <c r="C29" s="25"/>
      <c r="D29" s="25"/>
      <c r="E29" s="186"/>
      <c r="F29" s="25"/>
      <c r="G29" s="186"/>
      <c r="H29" s="25"/>
      <c r="I29" s="186"/>
      <c r="J29" s="25"/>
    </row>
    <row r="30" spans="1:10" ht="15.75" x14ac:dyDescent="0.2">
      <c r="A30" s="27"/>
      <c r="B30" s="25"/>
      <c r="C30" s="25"/>
      <c r="D30" s="25"/>
      <c r="E30" s="186"/>
      <c r="F30" s="25"/>
      <c r="G30" s="186"/>
      <c r="H30" s="25"/>
      <c r="I30" s="186"/>
      <c r="J30" s="25"/>
    </row>
    <row r="31" spans="1:10" ht="15.75" x14ac:dyDescent="0.2">
      <c r="A31" s="27"/>
      <c r="B31" s="25"/>
      <c r="C31" s="25"/>
      <c r="D31" s="25"/>
      <c r="E31" s="186"/>
      <c r="F31" s="25"/>
      <c r="G31" s="186"/>
      <c r="H31" s="25"/>
      <c r="I31" s="186"/>
      <c r="J31" s="25"/>
    </row>
    <row r="32" spans="1:10" ht="15.75" x14ac:dyDescent="0.2">
      <c r="A32" s="27"/>
      <c r="B32" s="25"/>
      <c r="C32" s="25"/>
      <c r="D32" s="25"/>
      <c r="E32" s="186"/>
      <c r="F32" s="25"/>
      <c r="G32" s="186"/>
      <c r="H32" s="25"/>
      <c r="I32" s="186"/>
      <c r="J32" s="25"/>
    </row>
    <row r="33" spans="1:22" ht="15.75" x14ac:dyDescent="0.2">
      <c r="A33" s="27"/>
      <c r="B33" s="25"/>
      <c r="C33" s="25"/>
      <c r="D33" s="25"/>
      <c r="E33" s="186"/>
      <c r="F33" s="25"/>
      <c r="G33" s="186"/>
      <c r="H33" s="25"/>
      <c r="I33" s="186"/>
      <c r="J33" s="25"/>
    </row>
    <row r="34" spans="1:22" ht="15.75" x14ac:dyDescent="0.2">
      <c r="A34" s="27"/>
      <c r="B34" s="27" t="s">
        <v>324</v>
      </c>
      <c r="C34" s="25"/>
      <c r="D34" s="25"/>
      <c r="E34" s="186"/>
      <c r="F34" s="25"/>
      <c r="G34" s="186"/>
      <c r="H34" s="25"/>
      <c r="I34" s="186"/>
      <c r="J34" s="25"/>
    </row>
    <row r="35" spans="1:22" ht="15.75" x14ac:dyDescent="0.2">
      <c r="A35" s="27"/>
      <c r="B35" s="25"/>
      <c r="C35" s="25"/>
      <c r="D35" s="25"/>
      <c r="E35" s="186"/>
      <c r="F35" s="25"/>
      <c r="G35" s="186"/>
      <c r="H35" s="25"/>
      <c r="I35" s="186"/>
      <c r="J35" s="25"/>
    </row>
    <row r="36" spans="1:22" ht="15.75" x14ac:dyDescent="0.2">
      <c r="A36" s="27"/>
      <c r="B36" s="27" t="s">
        <v>352</v>
      </c>
      <c r="C36" s="25"/>
      <c r="D36" s="25"/>
      <c r="E36" s="186"/>
      <c r="F36" s="25"/>
      <c r="G36" s="186"/>
      <c r="H36" s="25"/>
      <c r="I36" s="186"/>
      <c r="J36" s="25"/>
    </row>
    <row r="37" spans="1:22" ht="15" customHeight="1" x14ac:dyDescent="0.2">
      <c r="A37" s="25"/>
      <c r="B37" s="25"/>
      <c r="C37" s="25"/>
      <c r="D37" s="25"/>
      <c r="E37" s="186"/>
      <c r="F37" s="25"/>
      <c r="G37" s="186"/>
      <c r="H37" s="25"/>
      <c r="I37" s="186"/>
      <c r="J37" s="25"/>
    </row>
    <row r="38" spans="1:22" ht="15" customHeight="1" x14ac:dyDescent="0.2">
      <c r="A38" s="25"/>
      <c r="C38" s="603"/>
      <c r="D38" s="910" t="s">
        <v>349</v>
      </c>
      <c r="E38" s="910"/>
      <c r="F38" s="910"/>
      <c r="G38" s="910"/>
      <c r="H38" s="910"/>
      <c r="I38" s="910"/>
      <c r="J38" s="910"/>
      <c r="K38" s="604" t="s">
        <v>472</v>
      </c>
      <c r="L38" s="604" t="s">
        <v>350</v>
      </c>
      <c r="M38" s="604" t="s">
        <v>473</v>
      </c>
      <c r="N38" s="910" t="s">
        <v>351</v>
      </c>
      <c r="O38" s="910"/>
      <c r="P38" s="910"/>
      <c r="Q38" s="910"/>
      <c r="R38" s="910"/>
      <c r="S38" s="910"/>
      <c r="T38" s="910"/>
      <c r="U38" s="910"/>
      <c r="V38" s="911"/>
    </row>
    <row r="39" spans="1:22" ht="15" customHeight="1" x14ac:dyDescent="0.2">
      <c r="A39" s="25"/>
      <c r="C39" s="406"/>
      <c r="D39" s="407"/>
      <c r="E39" s="407"/>
      <c r="F39" s="407"/>
      <c r="G39" s="407"/>
      <c r="H39" s="407"/>
      <c r="I39" s="407"/>
      <c r="J39" s="407"/>
      <c r="K39" s="407"/>
      <c r="L39" s="407"/>
      <c r="M39" s="407"/>
      <c r="N39" s="644" t="s">
        <v>248</v>
      </c>
      <c r="O39" s="904" t="s">
        <v>473</v>
      </c>
      <c r="P39" s="904" t="s">
        <v>212</v>
      </c>
      <c r="Q39" s="904"/>
      <c r="R39" s="904"/>
      <c r="S39" s="904"/>
      <c r="T39" s="904"/>
      <c r="U39" s="904"/>
      <c r="V39" s="905"/>
    </row>
    <row r="40" spans="1:22" ht="15" customHeight="1" x14ac:dyDescent="0.2">
      <c r="A40" s="25"/>
      <c r="C40" s="601"/>
      <c r="D40" s="599"/>
      <c r="E40" s="599"/>
      <c r="F40" s="599"/>
      <c r="G40" s="599"/>
      <c r="H40" s="599"/>
      <c r="I40" s="599"/>
      <c r="J40" s="599"/>
      <c r="K40" s="599"/>
      <c r="L40" s="599"/>
      <c r="M40" s="599"/>
      <c r="N40" s="602" t="s">
        <v>249</v>
      </c>
      <c r="O40" s="912"/>
      <c r="P40" s="599"/>
      <c r="Q40" s="599"/>
      <c r="R40" s="599"/>
      <c r="S40" s="599"/>
      <c r="T40" s="599"/>
      <c r="U40" s="599"/>
      <c r="V40" s="600"/>
    </row>
    <row r="41" spans="1:22" ht="25.5" x14ac:dyDescent="0.2">
      <c r="A41" s="25"/>
      <c r="C41" s="410"/>
      <c r="D41" s="505" t="s">
        <v>503</v>
      </c>
      <c r="E41" s="505" t="s">
        <v>473</v>
      </c>
      <c r="F41" s="505" t="s">
        <v>504</v>
      </c>
      <c r="G41" s="505" t="s">
        <v>473</v>
      </c>
      <c r="H41" s="505" t="s">
        <v>505</v>
      </c>
      <c r="I41" s="505" t="s">
        <v>473</v>
      </c>
      <c r="J41" s="505" t="s">
        <v>38</v>
      </c>
      <c r="K41" s="505" t="s">
        <v>472</v>
      </c>
      <c r="L41" s="505" t="s">
        <v>508</v>
      </c>
      <c r="M41" s="505" t="s">
        <v>473</v>
      </c>
      <c r="N41" s="505" t="s">
        <v>203</v>
      </c>
      <c r="O41" s="505" t="s">
        <v>542</v>
      </c>
      <c r="P41" s="505" t="s">
        <v>204</v>
      </c>
      <c r="Q41" s="505" t="s">
        <v>473</v>
      </c>
      <c r="R41" s="505" t="s">
        <v>494</v>
      </c>
      <c r="S41" s="505" t="s">
        <v>542</v>
      </c>
      <c r="T41" s="505" t="s">
        <v>497</v>
      </c>
      <c r="U41" s="505" t="s">
        <v>542</v>
      </c>
      <c r="V41" s="506" t="s">
        <v>501</v>
      </c>
    </row>
    <row r="42" spans="1:22" x14ac:dyDescent="0.2">
      <c r="A42" s="25"/>
      <c r="C42" s="504">
        <v>5</v>
      </c>
      <c r="D42" s="401">
        <v>70000</v>
      </c>
      <c r="E42" s="402"/>
      <c r="F42" s="366"/>
      <c r="G42" s="403"/>
      <c r="H42" s="404"/>
      <c r="I42" s="403"/>
      <c r="J42" s="404"/>
      <c r="K42" s="402"/>
      <c r="L42" s="366"/>
      <c r="M42" s="402"/>
      <c r="N42" s="401">
        <v>70000</v>
      </c>
      <c r="O42" s="402"/>
      <c r="P42" s="366"/>
      <c r="Q42" s="402"/>
      <c r="R42" s="366"/>
      <c r="S42" s="402"/>
      <c r="T42" s="366"/>
      <c r="U42" s="402"/>
      <c r="V42" s="405"/>
    </row>
    <row r="43" spans="1:22" x14ac:dyDescent="0.2">
      <c r="A43" s="25"/>
      <c r="C43" s="501">
        <v>6</v>
      </c>
      <c r="D43" s="368">
        <v>-350</v>
      </c>
      <c r="E43" s="394"/>
      <c r="F43" s="359"/>
      <c r="G43" s="395"/>
      <c r="H43" s="399">
        <v>350</v>
      </c>
      <c r="I43" s="395"/>
      <c r="J43" s="396"/>
      <c r="K43" s="394"/>
      <c r="L43" s="359"/>
      <c r="M43" s="394"/>
      <c r="N43" s="368"/>
      <c r="O43" s="394"/>
      <c r="P43" s="359"/>
      <c r="Q43" s="394"/>
      <c r="R43" s="359"/>
      <c r="S43" s="394"/>
      <c r="T43" s="359"/>
      <c r="U43" s="394"/>
      <c r="V43" s="360"/>
    </row>
    <row r="44" spans="1:22" x14ac:dyDescent="0.2">
      <c r="A44" s="25"/>
      <c r="C44" s="500" t="s">
        <v>570</v>
      </c>
      <c r="D44" s="356">
        <f>+D42+D43</f>
        <v>69650</v>
      </c>
      <c r="E44" s="387"/>
      <c r="F44" s="354"/>
      <c r="G44" s="388" t="s">
        <v>473</v>
      </c>
      <c r="H44" s="390">
        <f>+H43</f>
        <v>350</v>
      </c>
      <c r="I44" s="388"/>
      <c r="J44" s="389"/>
      <c r="K44" s="387" t="s">
        <v>472</v>
      </c>
      <c r="L44" s="354"/>
      <c r="M44" s="387" t="s">
        <v>473</v>
      </c>
      <c r="N44" s="356">
        <f>+N42</f>
        <v>70000</v>
      </c>
      <c r="O44" s="387"/>
      <c r="P44" s="354"/>
      <c r="Q44" s="387"/>
      <c r="R44" s="354"/>
      <c r="S44" s="387"/>
      <c r="T44" s="354"/>
      <c r="U44" s="387"/>
      <c r="V44" s="355"/>
    </row>
    <row r="45" spans="1:22" x14ac:dyDescent="0.2">
      <c r="A45" s="25"/>
      <c r="C45" s="501">
        <v>7</v>
      </c>
      <c r="D45" s="368"/>
      <c r="E45" s="394"/>
      <c r="F45" s="359"/>
      <c r="G45" s="395"/>
      <c r="H45" s="398"/>
      <c r="I45" s="395"/>
      <c r="J45" s="400">
        <v>7000</v>
      </c>
      <c r="K45" s="394"/>
      <c r="L45" s="367">
        <v>7000</v>
      </c>
      <c r="M45" s="394"/>
      <c r="N45" s="368"/>
      <c r="O45" s="394"/>
      <c r="P45" s="359"/>
      <c r="Q45" s="394"/>
      <c r="R45" s="359"/>
      <c r="S45" s="394"/>
      <c r="T45" s="359"/>
      <c r="U45" s="394"/>
      <c r="V45" s="360"/>
    </row>
    <row r="46" spans="1:22" x14ac:dyDescent="0.2">
      <c r="A46" s="25"/>
      <c r="C46" s="500" t="s">
        <v>570</v>
      </c>
      <c r="D46" s="356">
        <f>+D44</f>
        <v>69650</v>
      </c>
      <c r="E46" s="387"/>
      <c r="F46" s="354"/>
      <c r="G46" s="388" t="s">
        <v>473</v>
      </c>
      <c r="H46" s="390">
        <f>+H44</f>
        <v>350</v>
      </c>
      <c r="I46" s="388" t="s">
        <v>473</v>
      </c>
      <c r="J46" s="390">
        <f>+J45</f>
        <v>7000</v>
      </c>
      <c r="K46" s="387" t="s">
        <v>472</v>
      </c>
      <c r="L46" s="356">
        <f>+L45</f>
        <v>7000</v>
      </c>
      <c r="M46" s="387" t="s">
        <v>473</v>
      </c>
      <c r="N46" s="356">
        <f>+N44</f>
        <v>70000</v>
      </c>
      <c r="O46" s="387"/>
      <c r="P46" s="354"/>
      <c r="Q46" s="387"/>
      <c r="R46" s="354"/>
      <c r="S46" s="387"/>
      <c r="T46" s="354"/>
      <c r="U46" s="387"/>
      <c r="V46" s="355"/>
    </row>
    <row r="47" spans="1:22" x14ac:dyDescent="0.2">
      <c r="A47" s="25"/>
      <c r="C47" s="501">
        <v>10</v>
      </c>
      <c r="D47" s="376">
        <v>1800</v>
      </c>
      <c r="E47" s="394"/>
      <c r="F47" s="359"/>
      <c r="G47" s="395"/>
      <c r="H47" s="398"/>
      <c r="I47" s="395"/>
      <c r="J47" s="398"/>
      <c r="K47" s="394"/>
      <c r="L47" s="368"/>
      <c r="M47" s="394"/>
      <c r="N47" s="709"/>
      <c r="O47" s="394"/>
      <c r="P47" s="359"/>
      <c r="Q47" s="394"/>
      <c r="R47" s="376">
        <v>1800</v>
      </c>
      <c r="S47" s="394"/>
      <c r="T47" s="359"/>
      <c r="U47" s="394"/>
      <c r="V47" s="360"/>
    </row>
    <row r="48" spans="1:22" x14ac:dyDescent="0.2">
      <c r="A48" s="25"/>
      <c r="C48" s="500" t="s">
        <v>570</v>
      </c>
      <c r="D48" s="356">
        <f>+D46+D47</f>
        <v>71450</v>
      </c>
      <c r="E48" s="387"/>
      <c r="F48" s="354"/>
      <c r="G48" s="388" t="s">
        <v>473</v>
      </c>
      <c r="H48" s="390">
        <f>+H46</f>
        <v>350</v>
      </c>
      <c r="I48" s="388" t="s">
        <v>473</v>
      </c>
      <c r="J48" s="356">
        <f>+J46</f>
        <v>7000</v>
      </c>
      <c r="K48" s="387" t="s">
        <v>472</v>
      </c>
      <c r="L48" s="356">
        <f>+L46</f>
        <v>7000</v>
      </c>
      <c r="M48" s="387" t="s">
        <v>473</v>
      </c>
      <c r="N48" s="356">
        <f>+N46</f>
        <v>70000</v>
      </c>
      <c r="O48" s="387"/>
      <c r="P48" s="354"/>
      <c r="Q48" s="387" t="s">
        <v>473</v>
      </c>
      <c r="R48" s="356">
        <f>+R47</f>
        <v>1800</v>
      </c>
      <c r="S48" s="387"/>
      <c r="T48" s="354"/>
      <c r="U48" s="387"/>
      <c r="V48" s="355"/>
    </row>
    <row r="49" spans="1:22" x14ac:dyDescent="0.2">
      <c r="A49" s="25"/>
      <c r="C49" s="501">
        <v>11</v>
      </c>
      <c r="D49" s="368">
        <v>-400</v>
      </c>
      <c r="E49" s="394"/>
      <c r="F49" s="359"/>
      <c r="G49" s="395"/>
      <c r="H49" s="398"/>
      <c r="I49" s="395"/>
      <c r="J49" s="368"/>
      <c r="K49" s="394"/>
      <c r="L49" s="368"/>
      <c r="M49" s="394"/>
      <c r="N49" s="368"/>
      <c r="O49" s="394"/>
      <c r="P49" s="359"/>
      <c r="Q49" s="394"/>
      <c r="R49" s="368"/>
      <c r="S49" s="394"/>
      <c r="T49" s="359"/>
      <c r="U49" s="394"/>
      <c r="V49" s="370">
        <v>-400</v>
      </c>
    </row>
    <row r="50" spans="1:22" x14ac:dyDescent="0.2">
      <c r="A50" s="25"/>
      <c r="C50" s="500" t="s">
        <v>570</v>
      </c>
      <c r="D50" s="356">
        <f>+D48+D49</f>
        <v>71050</v>
      </c>
      <c r="E50" s="387"/>
      <c r="F50" s="354"/>
      <c r="G50" s="388" t="s">
        <v>473</v>
      </c>
      <c r="H50" s="390">
        <f>+H48</f>
        <v>350</v>
      </c>
      <c r="I50" s="388" t="s">
        <v>473</v>
      </c>
      <c r="J50" s="356">
        <f>+J48</f>
        <v>7000</v>
      </c>
      <c r="K50" s="387" t="s">
        <v>472</v>
      </c>
      <c r="L50" s="356">
        <f>+L48</f>
        <v>7000</v>
      </c>
      <c r="M50" s="387" t="s">
        <v>473</v>
      </c>
      <c r="N50" s="356">
        <f>+N48</f>
        <v>70000</v>
      </c>
      <c r="O50" s="387"/>
      <c r="P50" s="354"/>
      <c r="Q50" s="387" t="s">
        <v>473</v>
      </c>
      <c r="R50" s="356">
        <f>+R48</f>
        <v>1800</v>
      </c>
      <c r="S50" s="387"/>
      <c r="T50" s="354"/>
      <c r="U50" s="387" t="s">
        <v>542</v>
      </c>
      <c r="V50" s="357">
        <f>-V49</f>
        <v>400</v>
      </c>
    </row>
    <row r="51" spans="1:22" x14ac:dyDescent="0.2">
      <c r="C51" s="501">
        <v>12</v>
      </c>
      <c r="D51" s="368"/>
      <c r="E51" s="394"/>
      <c r="F51" s="376">
        <v>11000</v>
      </c>
      <c r="G51" s="395"/>
      <c r="H51" s="398"/>
      <c r="I51" s="395"/>
      <c r="J51" s="398"/>
      <c r="K51" s="394"/>
      <c r="L51" s="368"/>
      <c r="M51" s="394"/>
      <c r="N51" s="368"/>
      <c r="O51" s="394"/>
      <c r="P51" s="359"/>
      <c r="Q51" s="394"/>
      <c r="R51" s="376">
        <v>11000</v>
      </c>
      <c r="S51" s="394"/>
      <c r="T51" s="359"/>
      <c r="U51" s="394"/>
      <c r="V51" s="370"/>
    </row>
    <row r="52" spans="1:22" x14ac:dyDescent="0.2">
      <c r="A52" s="25"/>
      <c r="C52" s="500" t="s">
        <v>570</v>
      </c>
      <c r="D52" s="356">
        <f>+D50</f>
        <v>71050</v>
      </c>
      <c r="E52" s="387" t="s">
        <v>473</v>
      </c>
      <c r="F52" s="356">
        <f>+F51</f>
        <v>11000</v>
      </c>
      <c r="G52" s="388" t="s">
        <v>473</v>
      </c>
      <c r="H52" s="390">
        <f>+H50</f>
        <v>350</v>
      </c>
      <c r="I52" s="388" t="s">
        <v>473</v>
      </c>
      <c r="J52" s="356">
        <f>+J50</f>
        <v>7000</v>
      </c>
      <c r="K52" s="387" t="s">
        <v>472</v>
      </c>
      <c r="L52" s="356">
        <f>+L50</f>
        <v>7000</v>
      </c>
      <c r="M52" s="387" t="s">
        <v>473</v>
      </c>
      <c r="N52" s="356">
        <f>+N50</f>
        <v>70000</v>
      </c>
      <c r="O52" s="387"/>
      <c r="P52" s="354"/>
      <c r="Q52" s="387" t="s">
        <v>473</v>
      </c>
      <c r="R52" s="356">
        <f>+R50+R51</f>
        <v>12800</v>
      </c>
      <c r="S52" s="387"/>
      <c r="T52" s="354"/>
      <c r="U52" s="387" t="s">
        <v>542</v>
      </c>
      <c r="V52" s="357">
        <f>+V50</f>
        <v>400</v>
      </c>
    </row>
    <row r="53" spans="1:22" x14ac:dyDescent="0.2">
      <c r="A53" s="25"/>
      <c r="C53" s="501">
        <v>18</v>
      </c>
      <c r="D53" s="367">
        <v>-1000</v>
      </c>
      <c r="E53" s="394"/>
      <c r="F53" s="368"/>
      <c r="G53" s="395"/>
      <c r="H53" s="398"/>
      <c r="I53" s="395"/>
      <c r="J53" s="398"/>
      <c r="K53" s="394"/>
      <c r="L53" s="368"/>
      <c r="M53" s="394"/>
      <c r="N53" s="368"/>
      <c r="O53" s="394"/>
      <c r="P53" s="359"/>
      <c r="Q53" s="394"/>
      <c r="R53" s="368"/>
      <c r="S53" s="394"/>
      <c r="T53" s="367">
        <v>-1000</v>
      </c>
      <c r="U53" s="394"/>
      <c r="V53" s="370"/>
    </row>
    <row r="54" spans="1:22" x14ac:dyDescent="0.2">
      <c r="A54" s="25"/>
      <c r="C54" s="500" t="s">
        <v>570</v>
      </c>
      <c r="D54" s="356">
        <f>+D52+D53</f>
        <v>70050</v>
      </c>
      <c r="E54" s="387" t="s">
        <v>473</v>
      </c>
      <c r="F54" s="356">
        <f>+F52</f>
        <v>11000</v>
      </c>
      <c r="G54" s="388" t="s">
        <v>473</v>
      </c>
      <c r="H54" s="390">
        <f>+H52</f>
        <v>350</v>
      </c>
      <c r="I54" s="388" t="s">
        <v>473</v>
      </c>
      <c r="J54" s="390">
        <f>+J52</f>
        <v>7000</v>
      </c>
      <c r="K54" s="387" t="s">
        <v>472</v>
      </c>
      <c r="L54" s="356">
        <f>+L52</f>
        <v>7000</v>
      </c>
      <c r="M54" s="387" t="s">
        <v>473</v>
      </c>
      <c r="N54" s="356">
        <f>+N52</f>
        <v>70000</v>
      </c>
      <c r="O54" s="387"/>
      <c r="P54" s="354"/>
      <c r="Q54" s="387" t="s">
        <v>473</v>
      </c>
      <c r="R54" s="356">
        <f>+R52</f>
        <v>12800</v>
      </c>
      <c r="S54" s="387" t="s">
        <v>542</v>
      </c>
      <c r="T54" s="356">
        <f>-T53</f>
        <v>1000</v>
      </c>
      <c r="U54" s="387" t="s">
        <v>542</v>
      </c>
      <c r="V54" s="357">
        <f>+V52</f>
        <v>400</v>
      </c>
    </row>
    <row r="55" spans="1:22" x14ac:dyDescent="0.2">
      <c r="A55" s="25"/>
      <c r="C55" s="501">
        <v>25</v>
      </c>
      <c r="D55" s="376">
        <v>11000</v>
      </c>
      <c r="E55" s="394"/>
      <c r="F55" s="367">
        <v>-11000</v>
      </c>
      <c r="G55" s="395"/>
      <c r="H55" s="398"/>
      <c r="I55" s="395"/>
      <c r="J55" s="398"/>
      <c r="K55" s="394"/>
      <c r="L55" s="368"/>
      <c r="M55" s="394"/>
      <c r="N55" s="368"/>
      <c r="O55" s="394"/>
      <c r="P55" s="359"/>
      <c r="Q55" s="394"/>
      <c r="R55" s="368"/>
      <c r="S55" s="394"/>
      <c r="T55" s="368"/>
      <c r="U55" s="394"/>
      <c r="V55" s="370"/>
    </row>
    <row r="56" spans="1:22" x14ac:dyDescent="0.2">
      <c r="A56" s="25"/>
      <c r="C56" s="500" t="s">
        <v>570</v>
      </c>
      <c r="D56" s="356">
        <f>+D54+D55</f>
        <v>81050</v>
      </c>
      <c r="E56" s="387"/>
      <c r="F56" s="356">
        <f>+F54+F55</f>
        <v>0</v>
      </c>
      <c r="G56" s="388" t="s">
        <v>473</v>
      </c>
      <c r="H56" s="390">
        <f>+H54</f>
        <v>350</v>
      </c>
      <c r="I56" s="388" t="s">
        <v>473</v>
      </c>
      <c r="J56" s="356">
        <f>+J54</f>
        <v>7000</v>
      </c>
      <c r="K56" s="387" t="s">
        <v>472</v>
      </c>
      <c r="L56" s="356">
        <f>+L54</f>
        <v>7000</v>
      </c>
      <c r="M56" s="387" t="s">
        <v>473</v>
      </c>
      <c r="N56" s="356">
        <f>+N54</f>
        <v>70000</v>
      </c>
      <c r="O56" s="387"/>
      <c r="P56" s="354"/>
      <c r="Q56" s="387" t="s">
        <v>473</v>
      </c>
      <c r="R56" s="356">
        <f>+R54</f>
        <v>12800</v>
      </c>
      <c r="S56" s="387" t="s">
        <v>542</v>
      </c>
      <c r="T56" s="356">
        <f>+T54</f>
        <v>1000</v>
      </c>
      <c r="U56" s="387" t="s">
        <v>542</v>
      </c>
      <c r="V56" s="357">
        <f>+V54</f>
        <v>400</v>
      </c>
    </row>
    <row r="57" spans="1:22" x14ac:dyDescent="0.2">
      <c r="A57" s="25"/>
      <c r="C57" s="501">
        <v>27</v>
      </c>
      <c r="D57" s="367">
        <v>-7000</v>
      </c>
      <c r="E57" s="394"/>
      <c r="F57" s="359"/>
      <c r="G57" s="394"/>
      <c r="H57" s="398"/>
      <c r="I57" s="395"/>
      <c r="J57" s="368"/>
      <c r="K57" s="394"/>
      <c r="L57" s="367">
        <v>-7000</v>
      </c>
      <c r="M57" s="394"/>
      <c r="N57" s="359"/>
      <c r="O57" s="394"/>
      <c r="P57" s="359"/>
      <c r="Q57" s="394"/>
      <c r="R57" s="368"/>
      <c r="S57" s="394"/>
      <c r="T57" s="368"/>
      <c r="U57" s="394"/>
      <c r="V57" s="370"/>
    </row>
    <row r="58" spans="1:22" x14ac:dyDescent="0.2">
      <c r="A58" s="25"/>
      <c r="C58" s="500" t="s">
        <v>570</v>
      </c>
      <c r="D58" s="356">
        <f>+D56+D57</f>
        <v>74050</v>
      </c>
      <c r="E58" s="387"/>
      <c r="F58" s="354"/>
      <c r="G58" s="387" t="s">
        <v>473</v>
      </c>
      <c r="H58" s="390">
        <f>+H56</f>
        <v>350</v>
      </c>
      <c r="I58" s="388" t="s">
        <v>473</v>
      </c>
      <c r="J58" s="356">
        <f>+J56</f>
        <v>7000</v>
      </c>
      <c r="K58" s="387" t="s">
        <v>472</v>
      </c>
      <c r="L58" s="356">
        <f>+L56+L57</f>
        <v>0</v>
      </c>
      <c r="M58" s="387" t="s">
        <v>473</v>
      </c>
      <c r="N58" s="356">
        <f>+N56</f>
        <v>70000</v>
      </c>
      <c r="O58" s="387"/>
      <c r="P58" s="354"/>
      <c r="Q58" s="387" t="s">
        <v>473</v>
      </c>
      <c r="R58" s="356">
        <f>+R56</f>
        <v>12800</v>
      </c>
      <c r="S58" s="387" t="s">
        <v>542</v>
      </c>
      <c r="T58" s="356">
        <f>+T56</f>
        <v>1000</v>
      </c>
      <c r="U58" s="387" t="s">
        <v>542</v>
      </c>
      <c r="V58" s="357">
        <f>+V56</f>
        <v>400</v>
      </c>
    </row>
    <row r="59" spans="1:22" x14ac:dyDescent="0.2">
      <c r="A59" s="25"/>
      <c r="C59" s="501"/>
      <c r="D59" s="367">
        <v>-4500</v>
      </c>
      <c r="E59" s="394"/>
      <c r="F59" s="368"/>
      <c r="G59" s="394"/>
      <c r="H59" s="398"/>
      <c r="I59" s="395"/>
      <c r="J59" s="368"/>
      <c r="K59" s="394"/>
      <c r="L59" s="368"/>
      <c r="M59" s="394"/>
      <c r="N59" s="368"/>
      <c r="O59" s="394"/>
      <c r="P59" s="367">
        <v>-4500</v>
      </c>
      <c r="Q59" s="394"/>
      <c r="R59" s="361"/>
      <c r="S59" s="394"/>
      <c r="T59" s="361"/>
      <c r="U59" s="394"/>
      <c r="V59" s="370"/>
    </row>
    <row r="60" spans="1:22" ht="15.75" thickBot="1" x14ac:dyDescent="0.25">
      <c r="A60" s="25"/>
      <c r="C60" s="503" t="s">
        <v>570</v>
      </c>
      <c r="D60" s="363">
        <f>+D58+D59</f>
        <v>69550</v>
      </c>
      <c r="E60" s="391" t="s">
        <v>473</v>
      </c>
      <c r="F60" s="363">
        <f>+F56</f>
        <v>0</v>
      </c>
      <c r="G60" s="391" t="s">
        <v>473</v>
      </c>
      <c r="H60" s="435">
        <f>+H58</f>
        <v>350</v>
      </c>
      <c r="I60" s="392" t="s">
        <v>473</v>
      </c>
      <c r="J60" s="363">
        <f>+J58</f>
        <v>7000</v>
      </c>
      <c r="K60" s="391" t="s">
        <v>472</v>
      </c>
      <c r="L60" s="363">
        <f>+L58</f>
        <v>0</v>
      </c>
      <c r="M60" s="391" t="s">
        <v>473</v>
      </c>
      <c r="N60" s="363">
        <f>+N58</f>
        <v>70000</v>
      </c>
      <c r="O60" s="391" t="s">
        <v>542</v>
      </c>
      <c r="P60" s="363">
        <f>-P59</f>
        <v>4500</v>
      </c>
      <c r="Q60" s="391" t="s">
        <v>473</v>
      </c>
      <c r="R60" s="363">
        <f>+R58</f>
        <v>12800</v>
      </c>
      <c r="S60" s="391" t="s">
        <v>542</v>
      </c>
      <c r="T60" s="363">
        <f>+T58</f>
        <v>1000</v>
      </c>
      <c r="U60" s="391" t="s">
        <v>542</v>
      </c>
      <c r="V60" s="363">
        <f>+V58</f>
        <v>400</v>
      </c>
    </row>
    <row r="61" spans="1:22" s="487" customFormat="1" ht="15.75" thickTop="1" x14ac:dyDescent="0.2">
      <c r="A61" s="972"/>
      <c r="C61" s="973"/>
      <c r="D61" s="974"/>
      <c r="E61" s="489"/>
      <c r="F61" s="974"/>
      <c r="G61" s="489"/>
      <c r="H61" s="975"/>
      <c r="I61" s="492"/>
      <c r="J61" s="974"/>
      <c r="K61" s="489"/>
      <c r="L61" s="974"/>
      <c r="M61" s="489"/>
      <c r="N61" s="974"/>
      <c r="O61" s="489"/>
      <c r="P61" s="974"/>
      <c r="Q61" s="489"/>
      <c r="R61" s="974"/>
      <c r="S61" s="489"/>
      <c r="T61" s="974"/>
      <c r="U61" s="489"/>
      <c r="V61" s="974"/>
    </row>
    <row r="62" spans="1:22" s="487" customFormat="1" x14ac:dyDescent="0.2">
      <c r="A62" s="972"/>
      <c r="C62" s="973"/>
      <c r="D62" s="974"/>
      <c r="E62" s="489"/>
      <c r="F62" s="974"/>
      <c r="G62" s="489"/>
      <c r="H62" s="975"/>
      <c r="I62" s="492"/>
      <c r="J62" s="974"/>
      <c r="K62" s="489"/>
      <c r="L62" s="974"/>
      <c r="M62" s="489"/>
      <c r="N62" s="974"/>
      <c r="O62" s="489"/>
      <c r="P62" s="974"/>
      <c r="Q62" s="489"/>
      <c r="R62" s="974"/>
      <c r="S62" s="489"/>
      <c r="T62" s="974"/>
      <c r="U62" s="489"/>
      <c r="V62" s="974"/>
    </row>
    <row r="63" spans="1:22" s="487" customFormat="1" x14ac:dyDescent="0.2">
      <c r="A63" s="972"/>
      <c r="C63" s="973"/>
      <c r="D63" s="974"/>
      <c r="E63" s="489"/>
      <c r="F63" s="974"/>
      <c r="G63" s="489"/>
      <c r="H63" s="975"/>
      <c r="I63" s="492"/>
      <c r="J63" s="974"/>
      <c r="K63" s="489"/>
      <c r="L63" s="974"/>
      <c r="M63" s="489"/>
      <c r="N63" s="974"/>
      <c r="O63" s="489"/>
      <c r="P63" s="974"/>
      <c r="Q63" s="489"/>
      <c r="R63" s="974"/>
      <c r="S63" s="489"/>
      <c r="T63" s="974"/>
      <c r="U63" s="489"/>
      <c r="V63" s="974"/>
    </row>
    <row r="64" spans="1:22" s="487" customFormat="1" x14ac:dyDescent="0.2">
      <c r="A64" s="972"/>
      <c r="C64" s="973"/>
      <c r="D64" s="974"/>
      <c r="E64" s="489"/>
      <c r="F64" s="974"/>
      <c r="G64" s="489"/>
      <c r="H64" s="975"/>
      <c r="I64" s="492"/>
      <c r="J64" s="974"/>
      <c r="K64" s="489"/>
      <c r="L64" s="974"/>
      <c r="M64" s="489"/>
      <c r="N64" s="974"/>
      <c r="O64" s="489"/>
      <c r="P64" s="974"/>
      <c r="Q64" s="489"/>
      <c r="R64" s="974"/>
      <c r="S64" s="489"/>
      <c r="T64" s="974"/>
      <c r="U64" s="489"/>
      <c r="V64" s="974"/>
    </row>
    <row r="65" spans="1:22" s="487" customFormat="1" x14ac:dyDescent="0.2">
      <c r="A65" s="972"/>
      <c r="C65" s="973"/>
      <c r="D65" s="974"/>
      <c r="E65" s="489"/>
      <c r="F65" s="974"/>
      <c r="G65" s="489"/>
      <c r="H65" s="975"/>
      <c r="I65" s="492"/>
      <c r="J65" s="974"/>
      <c r="K65" s="489"/>
      <c r="L65" s="974"/>
      <c r="M65" s="489"/>
      <c r="N65" s="974"/>
      <c r="O65" s="489"/>
      <c r="P65" s="974"/>
      <c r="Q65" s="489"/>
      <c r="R65" s="974"/>
      <c r="S65" s="489"/>
      <c r="T65" s="974"/>
      <c r="U65" s="489"/>
      <c r="V65" s="974"/>
    </row>
    <row r="66" spans="1:22" s="487" customFormat="1" x14ac:dyDescent="0.2">
      <c r="A66" s="972"/>
      <c r="C66" s="973"/>
      <c r="D66" s="974"/>
      <c r="E66" s="489"/>
      <c r="F66" s="974"/>
      <c r="G66" s="489"/>
      <c r="H66" s="975"/>
      <c r="I66" s="492"/>
      <c r="J66" s="974"/>
      <c r="K66" s="489"/>
      <c r="L66" s="974"/>
      <c r="M66" s="489"/>
      <c r="N66" s="974"/>
      <c r="O66" s="489"/>
      <c r="P66" s="974"/>
      <c r="Q66" s="489"/>
      <c r="R66" s="974"/>
      <c r="S66" s="489"/>
      <c r="T66" s="974"/>
      <c r="U66" s="489"/>
      <c r="V66" s="974"/>
    </row>
    <row r="67" spans="1:22" ht="15.75" x14ac:dyDescent="0.2">
      <c r="B67" s="27" t="s">
        <v>417</v>
      </c>
    </row>
    <row r="69" spans="1:22" ht="15.75" customHeight="1" x14ac:dyDescent="0.2">
      <c r="B69" s="796" t="s">
        <v>682</v>
      </c>
      <c r="C69" s="797"/>
      <c r="D69" s="797"/>
      <c r="E69" s="797"/>
      <c r="F69" s="797"/>
      <c r="G69" s="797"/>
      <c r="H69" s="797"/>
      <c r="I69" s="797"/>
      <c r="J69" s="797"/>
      <c r="K69" s="797"/>
      <c r="L69" s="798"/>
    </row>
    <row r="70" spans="1:22" ht="15" customHeight="1" x14ac:dyDescent="0.2">
      <c r="B70" s="799" t="s">
        <v>364</v>
      </c>
      <c r="C70" s="900"/>
      <c r="D70" s="900"/>
      <c r="E70" s="900"/>
      <c r="F70" s="900"/>
      <c r="G70" s="900"/>
      <c r="H70" s="900"/>
      <c r="I70" s="900"/>
      <c r="J70" s="900"/>
      <c r="K70" s="900"/>
      <c r="L70" s="901"/>
    </row>
    <row r="71" spans="1:22" ht="15" customHeight="1" x14ac:dyDescent="0.2">
      <c r="B71" s="802" t="s">
        <v>683</v>
      </c>
      <c r="C71" s="862"/>
      <c r="D71" s="862"/>
      <c r="E71" s="862"/>
      <c r="F71" s="862"/>
      <c r="G71" s="862"/>
      <c r="H71" s="862"/>
      <c r="I71" s="862"/>
      <c r="J71" s="862"/>
      <c r="K71" s="862"/>
      <c r="L71" s="863"/>
    </row>
    <row r="72" spans="1:22" x14ac:dyDescent="0.2">
      <c r="B72" s="913"/>
      <c r="C72" s="914"/>
      <c r="D72" s="914"/>
      <c r="E72" s="914"/>
      <c r="F72" s="914"/>
      <c r="G72" s="914"/>
      <c r="H72" s="914"/>
      <c r="I72" s="411"/>
      <c r="J72" s="249"/>
      <c r="K72" s="411"/>
      <c r="L72" s="47"/>
    </row>
    <row r="73" spans="1:22" x14ac:dyDescent="0.2">
      <c r="B73" s="138" t="s">
        <v>493</v>
      </c>
      <c r="C73" s="55"/>
      <c r="D73" s="55"/>
      <c r="E73" s="55"/>
      <c r="F73" s="55"/>
      <c r="G73" s="55"/>
      <c r="H73" s="55"/>
      <c r="I73" s="412"/>
      <c r="J73" s="250"/>
      <c r="K73" s="412"/>
      <c r="L73" s="49"/>
    </row>
    <row r="74" spans="1:22" x14ac:dyDescent="0.2">
      <c r="B74" s="138" t="s">
        <v>120</v>
      </c>
      <c r="C74" s="55"/>
      <c r="D74" s="55"/>
      <c r="E74" s="55"/>
      <c r="F74" s="55"/>
      <c r="G74" s="55"/>
      <c r="H74" s="55"/>
      <c r="I74" s="412"/>
      <c r="J74" s="250"/>
      <c r="K74" s="412"/>
      <c r="L74" s="415">
        <f>+R60</f>
        <v>12800</v>
      </c>
    </row>
    <row r="75" spans="1:22" x14ac:dyDescent="0.2">
      <c r="B75" s="138" t="s">
        <v>495</v>
      </c>
      <c r="C75" s="55"/>
      <c r="D75" s="55"/>
      <c r="E75" s="55"/>
      <c r="F75" s="55"/>
      <c r="G75" s="55"/>
      <c r="H75" s="55"/>
      <c r="I75" s="412"/>
      <c r="J75" s="250"/>
      <c r="K75" s="412"/>
      <c r="L75" s="49"/>
    </row>
    <row r="76" spans="1:22" x14ac:dyDescent="0.2">
      <c r="B76" s="138" t="s">
        <v>121</v>
      </c>
      <c r="C76" s="55"/>
      <c r="D76" s="55"/>
      <c r="E76" s="55"/>
      <c r="F76" s="55"/>
      <c r="G76" s="55"/>
      <c r="H76" s="55"/>
      <c r="I76" s="412"/>
      <c r="J76" s="414">
        <f>+T60</f>
        <v>1000</v>
      </c>
      <c r="K76" s="412"/>
      <c r="L76" s="49"/>
    </row>
    <row r="77" spans="1:22" x14ac:dyDescent="0.2">
      <c r="B77" s="138" t="s">
        <v>122</v>
      </c>
      <c r="C77" s="55"/>
      <c r="D77" s="55"/>
      <c r="E77" s="55"/>
      <c r="F77" s="55"/>
      <c r="G77" s="55"/>
      <c r="H77" s="55"/>
      <c r="I77" s="412"/>
      <c r="J77" s="414">
        <f>+V60</f>
        <v>400</v>
      </c>
      <c r="K77" s="412"/>
      <c r="L77" s="49"/>
    </row>
    <row r="78" spans="1:22" x14ac:dyDescent="0.2">
      <c r="B78" s="138" t="s">
        <v>123</v>
      </c>
      <c r="C78" s="55"/>
      <c r="D78" s="55"/>
      <c r="E78" s="55"/>
      <c r="F78" s="55"/>
      <c r="G78" s="55"/>
      <c r="H78" s="55"/>
      <c r="I78" s="412"/>
      <c r="J78" s="250"/>
      <c r="K78" s="412"/>
      <c r="L78" s="732">
        <f>+J76+J77</f>
        <v>1400</v>
      </c>
    </row>
    <row r="79" spans="1:22" ht="15.75" thickBot="1" x14ac:dyDescent="0.25">
      <c r="B79" s="138" t="s">
        <v>500</v>
      </c>
      <c r="C79" s="55"/>
      <c r="D79" s="55"/>
      <c r="E79" s="55"/>
      <c r="F79" s="55"/>
      <c r="G79" s="55"/>
      <c r="H79" s="55"/>
      <c r="I79" s="412"/>
      <c r="J79" s="250"/>
      <c r="K79" s="412"/>
      <c r="L79" s="417">
        <f>+L74-L78</f>
        <v>11400</v>
      </c>
    </row>
    <row r="80" spans="1:22" ht="15.75" thickTop="1" x14ac:dyDescent="0.2">
      <c r="B80" s="138"/>
      <c r="C80" s="55"/>
      <c r="D80" s="55"/>
      <c r="E80" s="55"/>
      <c r="F80" s="55"/>
      <c r="G80" s="55"/>
      <c r="H80" s="55"/>
      <c r="I80" s="412"/>
      <c r="J80" s="250"/>
      <c r="K80" s="412"/>
      <c r="L80" s="416"/>
    </row>
    <row r="81" spans="2:12" x14ac:dyDescent="0.2">
      <c r="B81" s="138"/>
      <c r="C81" s="55"/>
      <c r="D81" s="55"/>
      <c r="E81" s="55"/>
      <c r="F81" s="55"/>
      <c r="G81" s="55"/>
      <c r="H81" s="55"/>
      <c r="I81" s="412"/>
      <c r="J81" s="250"/>
      <c r="K81" s="412"/>
      <c r="L81" s="49"/>
    </row>
    <row r="82" spans="2:12" x14ac:dyDescent="0.2">
      <c r="B82" s="138"/>
      <c r="C82" s="55"/>
      <c r="D82" s="55"/>
      <c r="E82" s="55"/>
      <c r="F82" s="55"/>
      <c r="G82" s="55"/>
      <c r="H82" s="55"/>
      <c r="I82" s="412"/>
      <c r="J82" s="250"/>
      <c r="K82" s="412"/>
      <c r="L82" s="49"/>
    </row>
    <row r="83" spans="2:12" x14ac:dyDescent="0.2">
      <c r="B83" s="138"/>
      <c r="C83" s="55"/>
      <c r="D83" s="55"/>
      <c r="E83" s="55"/>
      <c r="F83" s="55"/>
      <c r="G83" s="55"/>
      <c r="H83" s="55"/>
      <c r="I83" s="412"/>
      <c r="J83" s="250"/>
      <c r="K83" s="412"/>
      <c r="L83" s="49"/>
    </row>
    <row r="84" spans="2:12" x14ac:dyDescent="0.2">
      <c r="B84" s="139"/>
      <c r="C84" s="57"/>
      <c r="D84" s="57"/>
      <c r="E84" s="57"/>
      <c r="F84" s="57"/>
      <c r="G84" s="57"/>
      <c r="H84" s="57"/>
      <c r="I84" s="413"/>
      <c r="J84" s="252"/>
      <c r="K84" s="413"/>
      <c r="L84" s="248"/>
    </row>
    <row r="86" spans="2:12" ht="15.75" x14ac:dyDescent="0.2">
      <c r="B86" s="27" t="s">
        <v>418</v>
      </c>
    </row>
    <row r="88" spans="2:12" ht="15.75" customHeight="1" x14ac:dyDescent="0.2">
      <c r="B88" s="796" t="str">
        <f>+B69</f>
        <v>ALFONSO SHEEN, CPA</v>
      </c>
      <c r="C88" s="797"/>
      <c r="D88" s="797"/>
      <c r="E88" s="797"/>
      <c r="F88" s="797"/>
      <c r="G88" s="797"/>
      <c r="H88" s="797"/>
      <c r="I88" s="797"/>
      <c r="J88" s="797"/>
      <c r="K88" s="797"/>
      <c r="L88" s="798"/>
    </row>
    <row r="89" spans="2:12" ht="15.75" x14ac:dyDescent="0.2">
      <c r="B89" s="811" t="s">
        <v>210</v>
      </c>
      <c r="C89" s="812"/>
      <c r="D89" s="812"/>
      <c r="E89" s="812"/>
      <c r="F89" s="812"/>
      <c r="G89" s="812"/>
      <c r="H89" s="812"/>
      <c r="I89" s="812"/>
      <c r="J89" s="812"/>
      <c r="K89" s="812"/>
      <c r="L89" s="813"/>
    </row>
    <row r="90" spans="2:12" ht="15" customHeight="1" x14ac:dyDescent="0.2">
      <c r="B90" s="802" t="str">
        <f>+B71</f>
        <v>Month Ended Febraury 29, 2016</v>
      </c>
      <c r="C90" s="862"/>
      <c r="D90" s="862"/>
      <c r="E90" s="862"/>
      <c r="F90" s="862"/>
      <c r="G90" s="862"/>
      <c r="H90" s="862"/>
      <c r="I90" s="862"/>
      <c r="J90" s="862"/>
      <c r="K90" s="862"/>
      <c r="L90" s="863"/>
    </row>
    <row r="91" spans="2:12" x14ac:dyDescent="0.2">
      <c r="B91" s="295" t="s">
        <v>685</v>
      </c>
      <c r="C91" s="270"/>
      <c r="D91" s="270"/>
      <c r="E91" s="270"/>
      <c r="F91" s="270"/>
      <c r="G91" s="270"/>
      <c r="H91" s="270"/>
      <c r="I91" s="52"/>
      <c r="J91" s="52"/>
      <c r="K91" s="52"/>
      <c r="L91" s="710">
        <v>0</v>
      </c>
    </row>
    <row r="92" spans="2:12" x14ac:dyDescent="0.2">
      <c r="B92" s="138" t="s">
        <v>5</v>
      </c>
      <c r="C92" s="141"/>
      <c r="D92" s="141"/>
      <c r="E92" s="141"/>
      <c r="F92" s="141"/>
      <c r="G92" s="141"/>
      <c r="H92" s="141"/>
      <c r="I92" s="141"/>
      <c r="J92" s="141"/>
      <c r="K92" s="141"/>
      <c r="L92" s="415">
        <f>+L79</f>
        <v>11400</v>
      </c>
    </row>
    <row r="93" spans="2:12" x14ac:dyDescent="0.2">
      <c r="B93" s="138"/>
      <c r="C93" s="55"/>
      <c r="D93" s="55"/>
      <c r="E93" s="55"/>
      <c r="F93" s="55"/>
      <c r="G93" s="55"/>
      <c r="H93" s="55"/>
      <c r="I93" s="55"/>
      <c r="J93" s="55"/>
      <c r="K93" s="55"/>
      <c r="L93" s="253">
        <f>+L91+L92</f>
        <v>11400</v>
      </c>
    </row>
    <row r="94" spans="2:12" x14ac:dyDescent="0.2">
      <c r="B94" s="138" t="s">
        <v>204</v>
      </c>
      <c r="C94" s="55"/>
      <c r="D94" s="55"/>
      <c r="E94" s="55"/>
      <c r="F94" s="55"/>
      <c r="G94" s="55"/>
      <c r="H94" s="55"/>
      <c r="I94" s="55"/>
      <c r="J94" s="55"/>
      <c r="K94" s="55"/>
      <c r="L94" s="733">
        <v>-4500</v>
      </c>
    </row>
    <row r="95" spans="2:12" ht="15" customHeight="1" thickBot="1" x14ac:dyDescent="0.25">
      <c r="B95" s="138" t="s">
        <v>686</v>
      </c>
      <c r="C95" s="55"/>
      <c r="D95" s="55"/>
      <c r="E95" s="55"/>
      <c r="F95" s="55"/>
      <c r="G95" s="55"/>
      <c r="H95" s="55"/>
      <c r="I95" s="55"/>
      <c r="J95" s="55"/>
      <c r="K95" s="55"/>
      <c r="L95" s="256">
        <f>+L93+L94</f>
        <v>6900</v>
      </c>
    </row>
    <row r="96" spans="2:12" ht="15.75" customHeight="1" thickTop="1" x14ac:dyDescent="0.2">
      <c r="B96" s="138"/>
      <c r="C96" s="55"/>
      <c r="D96" s="55"/>
      <c r="E96" s="55"/>
      <c r="F96" s="55"/>
      <c r="G96" s="55"/>
      <c r="H96" s="55"/>
      <c r="I96" s="55"/>
      <c r="J96" s="55"/>
      <c r="K96" s="55"/>
      <c r="L96" s="605"/>
    </row>
    <row r="97" spans="2:21" x14ac:dyDescent="0.2">
      <c r="B97" s="138"/>
      <c r="C97" s="55"/>
      <c r="D97" s="55"/>
      <c r="E97" s="55"/>
      <c r="F97" s="55"/>
      <c r="G97" s="55"/>
      <c r="H97" s="55"/>
      <c r="I97" s="55"/>
      <c r="J97" s="55"/>
      <c r="K97" s="55"/>
      <c r="L97" s="416"/>
    </row>
    <row r="98" spans="2:21" x14ac:dyDescent="0.2">
      <c r="B98" s="138"/>
      <c r="C98" s="55"/>
      <c r="D98" s="55"/>
      <c r="E98" s="55"/>
      <c r="F98" s="55"/>
      <c r="G98" s="55"/>
      <c r="H98" s="55"/>
      <c r="I98" s="55"/>
      <c r="J98" s="55"/>
      <c r="K98" s="55"/>
      <c r="L98" s="47"/>
    </row>
    <row r="99" spans="2:21" x14ac:dyDescent="0.2">
      <c r="B99" s="139"/>
      <c r="C99" s="57"/>
      <c r="D99" s="57"/>
      <c r="E99" s="57"/>
      <c r="F99" s="57"/>
      <c r="G99" s="57"/>
      <c r="H99" s="57"/>
      <c r="I99" s="57"/>
      <c r="J99" s="57"/>
      <c r="K99" s="57"/>
      <c r="L99" s="140"/>
    </row>
    <row r="100" spans="2:21" s="487" customFormat="1" x14ac:dyDescent="0.2">
      <c r="B100" s="976"/>
      <c r="C100" s="977"/>
      <c r="D100" s="977"/>
      <c r="E100" s="977"/>
      <c r="F100" s="977"/>
      <c r="G100" s="977"/>
      <c r="H100" s="977"/>
      <c r="I100" s="977"/>
      <c r="J100" s="977"/>
      <c r="K100" s="977"/>
      <c r="L100" s="977"/>
      <c r="M100" s="490"/>
      <c r="O100" s="490"/>
      <c r="Q100" s="490"/>
      <c r="S100" s="490"/>
      <c r="U100" s="490"/>
    </row>
    <row r="101" spans="2:21" ht="15.75" x14ac:dyDescent="0.2">
      <c r="B101" s="27" t="s">
        <v>419</v>
      </c>
    </row>
    <row r="103" spans="2:21" ht="15.75" customHeight="1" x14ac:dyDescent="0.2">
      <c r="B103" s="796" t="str">
        <f>+B69</f>
        <v>ALFONSO SHEEN, CPA</v>
      </c>
      <c r="C103" s="797"/>
      <c r="D103" s="797"/>
      <c r="E103" s="797"/>
      <c r="F103" s="797"/>
      <c r="G103" s="797"/>
      <c r="H103" s="797"/>
      <c r="I103" s="797"/>
      <c r="J103" s="797"/>
      <c r="K103" s="797"/>
      <c r="L103" s="797"/>
      <c r="M103" s="797"/>
      <c r="N103" s="797"/>
      <c r="O103" s="797"/>
      <c r="P103" s="798"/>
    </row>
    <row r="104" spans="2:21" ht="15.75" x14ac:dyDescent="0.2">
      <c r="B104" s="811" t="s">
        <v>367</v>
      </c>
      <c r="C104" s="812"/>
      <c r="D104" s="812"/>
      <c r="E104" s="812"/>
      <c r="F104" s="812"/>
      <c r="G104" s="812"/>
      <c r="H104" s="812"/>
      <c r="I104" s="812"/>
      <c r="J104" s="812"/>
      <c r="K104" s="812"/>
      <c r="L104" s="812"/>
      <c r="M104" s="812"/>
      <c r="N104" s="812"/>
      <c r="O104" s="812"/>
      <c r="P104" s="813"/>
    </row>
    <row r="105" spans="2:21" ht="15.75" x14ac:dyDescent="0.2">
      <c r="B105" s="907" t="s">
        <v>684</v>
      </c>
      <c r="C105" s="908"/>
      <c r="D105" s="908"/>
      <c r="E105" s="908"/>
      <c r="F105" s="908"/>
      <c r="G105" s="908"/>
      <c r="H105" s="908"/>
      <c r="I105" s="908"/>
      <c r="J105" s="908"/>
      <c r="K105" s="908"/>
      <c r="L105" s="908"/>
      <c r="M105" s="908"/>
      <c r="N105" s="908"/>
      <c r="O105" s="908"/>
      <c r="P105" s="909"/>
    </row>
    <row r="106" spans="2:21" ht="15.75" x14ac:dyDescent="0.25">
      <c r="B106" s="823" t="s">
        <v>349</v>
      </c>
      <c r="C106" s="824"/>
      <c r="D106" s="824"/>
      <c r="E106" s="824"/>
      <c r="F106" s="824"/>
      <c r="G106" s="824"/>
      <c r="H106" s="824"/>
      <c r="I106" s="825"/>
      <c r="J106" s="419"/>
      <c r="K106" s="906" t="s">
        <v>350</v>
      </c>
      <c r="L106" s="906"/>
      <c r="M106" s="906"/>
      <c r="N106" s="906"/>
      <c r="O106" s="420"/>
      <c r="P106" s="18"/>
    </row>
    <row r="107" spans="2:21" x14ac:dyDescent="0.2">
      <c r="B107" s="53" t="s">
        <v>503</v>
      </c>
      <c r="C107" s="55"/>
      <c r="D107" s="55"/>
      <c r="E107" s="382"/>
      <c r="F107" s="11"/>
      <c r="G107" s="11"/>
      <c r="H107" s="274">
        <v>69550</v>
      </c>
      <c r="I107" s="264"/>
      <c r="J107" s="241"/>
      <c r="K107" s="55"/>
      <c r="L107" s="382"/>
      <c r="M107" s="427"/>
      <c r="N107" s="11"/>
      <c r="O107" s="427"/>
      <c r="P107" s="267"/>
    </row>
    <row r="108" spans="2:21" x14ac:dyDescent="0.2">
      <c r="B108" s="421" t="s">
        <v>505</v>
      </c>
      <c r="C108" s="422"/>
      <c r="D108" s="422"/>
      <c r="E108" s="423"/>
      <c r="F108" s="419"/>
      <c r="G108" s="419"/>
      <c r="H108" s="431">
        <v>350</v>
      </c>
      <c r="I108" s="271"/>
      <c r="J108" s="424"/>
      <c r="K108" s="422"/>
      <c r="L108" s="423"/>
      <c r="M108" s="420"/>
      <c r="N108" s="419"/>
      <c r="O108" s="428"/>
      <c r="P108" s="272"/>
    </row>
    <row r="109" spans="2:21" ht="15.75" x14ac:dyDescent="0.2">
      <c r="B109" s="53" t="s">
        <v>38</v>
      </c>
      <c r="C109" s="54"/>
      <c r="D109" s="54"/>
      <c r="E109" s="242"/>
      <c r="F109" s="11"/>
      <c r="G109" s="11"/>
      <c r="H109" s="275">
        <v>7000</v>
      </c>
      <c r="I109" s="264"/>
      <c r="J109" s="817" t="s">
        <v>211</v>
      </c>
      <c r="K109" s="818"/>
      <c r="L109" s="818"/>
      <c r="M109" s="818"/>
      <c r="N109" s="818"/>
      <c r="O109" s="818"/>
      <c r="P109" s="903"/>
    </row>
    <row r="110" spans="2:21" x14ac:dyDescent="0.2">
      <c r="B110" s="53"/>
      <c r="C110" s="55"/>
      <c r="D110" s="55"/>
      <c r="E110" s="382"/>
      <c r="F110" s="11"/>
      <c r="G110" s="11"/>
      <c r="H110" s="274"/>
      <c r="I110" s="264"/>
      <c r="J110" s="214"/>
      <c r="K110" s="55"/>
      <c r="L110" s="382"/>
      <c r="M110" s="427"/>
      <c r="N110" s="11"/>
      <c r="O110" s="427"/>
      <c r="P110" s="267"/>
    </row>
    <row r="111" spans="2:21" x14ac:dyDescent="0.2">
      <c r="B111" s="53"/>
      <c r="C111" s="55"/>
      <c r="D111" s="55"/>
      <c r="E111" s="382"/>
      <c r="F111" s="11"/>
      <c r="G111" s="11"/>
      <c r="H111" s="274"/>
      <c r="I111" s="264"/>
      <c r="J111" s="53" t="s">
        <v>203</v>
      </c>
      <c r="K111" s="55"/>
      <c r="L111" s="382"/>
      <c r="M111" s="427"/>
      <c r="N111" s="11"/>
      <c r="O111" s="427"/>
      <c r="P111" s="430">
        <v>70000</v>
      </c>
    </row>
    <row r="112" spans="2:21" x14ac:dyDescent="0.2">
      <c r="B112" s="421"/>
      <c r="C112" s="422"/>
      <c r="D112" s="422"/>
      <c r="E112" s="423"/>
      <c r="F112" s="419"/>
      <c r="G112" s="419"/>
      <c r="H112" s="431"/>
      <c r="I112" s="271"/>
      <c r="J112" s="421" t="s">
        <v>212</v>
      </c>
      <c r="K112" s="422"/>
      <c r="L112" s="423"/>
      <c r="M112" s="420"/>
      <c r="N112" s="419"/>
      <c r="O112" s="428"/>
      <c r="P112" s="734">
        <f>+L95</f>
        <v>6900</v>
      </c>
    </row>
    <row r="113" spans="2:16" ht="15.75" x14ac:dyDescent="0.2">
      <c r="B113" s="53"/>
      <c r="C113" s="54"/>
      <c r="D113" s="54"/>
      <c r="E113" s="242"/>
      <c r="F113" s="11"/>
      <c r="G113" s="11"/>
      <c r="H113" s="275"/>
      <c r="I113" s="264"/>
      <c r="J113" s="53" t="s">
        <v>213</v>
      </c>
      <c r="K113" s="542"/>
      <c r="L113" s="542"/>
      <c r="M113" s="542"/>
      <c r="N113" s="542"/>
      <c r="O113" s="542"/>
      <c r="P113" s="631">
        <f>+P111+P112</f>
        <v>76900</v>
      </c>
    </row>
    <row r="114" spans="2:16" x14ac:dyDescent="0.2">
      <c r="B114" s="53"/>
      <c r="C114" s="55"/>
      <c r="D114" s="55"/>
      <c r="E114" s="382"/>
      <c r="F114" s="11"/>
      <c r="G114" s="11"/>
      <c r="H114" s="274"/>
      <c r="I114" s="264"/>
      <c r="J114" s="53" t="s">
        <v>255</v>
      </c>
      <c r="K114" s="55"/>
      <c r="L114" s="382"/>
      <c r="M114" s="427"/>
      <c r="N114" s="11"/>
      <c r="O114" s="427"/>
      <c r="P114" s="597"/>
    </row>
    <row r="115" spans="2:16" ht="15.75" thickBot="1" x14ac:dyDescent="0.25">
      <c r="B115" s="53" t="s">
        <v>507</v>
      </c>
      <c r="C115" s="55"/>
      <c r="D115" s="55"/>
      <c r="E115" s="382"/>
      <c r="F115" s="11"/>
      <c r="G115" s="11"/>
      <c r="H115" s="432">
        <f>+H107+H108+H109</f>
        <v>76900</v>
      </c>
      <c r="I115" s="264"/>
      <c r="J115" s="53" t="s">
        <v>253</v>
      </c>
      <c r="K115" s="55"/>
      <c r="L115" s="382"/>
      <c r="M115" s="427"/>
      <c r="N115" s="11"/>
      <c r="O115" s="427"/>
      <c r="P115" s="273">
        <f>+P113</f>
        <v>76900</v>
      </c>
    </row>
    <row r="116" spans="2:16" ht="15.75" thickTop="1" x14ac:dyDescent="0.2">
      <c r="B116" s="421"/>
      <c r="C116" s="425"/>
      <c r="D116" s="425"/>
      <c r="E116" s="426"/>
      <c r="F116" s="419"/>
      <c r="G116" s="419"/>
      <c r="H116" s="95"/>
      <c r="I116" s="271"/>
      <c r="J116" s="424"/>
      <c r="K116" s="425"/>
      <c r="L116" s="426"/>
      <c r="M116" s="420"/>
      <c r="N116" s="419"/>
      <c r="O116" s="428"/>
      <c r="P116" s="272"/>
    </row>
    <row r="117" spans="2:16" x14ac:dyDescent="0.2">
      <c r="B117" s="56"/>
      <c r="C117" s="57"/>
      <c r="D117" s="57"/>
      <c r="E117" s="383"/>
      <c r="F117" s="14"/>
      <c r="G117" s="14"/>
      <c r="H117" s="14"/>
      <c r="I117" s="378"/>
      <c r="J117" s="385"/>
      <c r="K117" s="57"/>
      <c r="L117" s="383"/>
      <c r="M117" s="126"/>
      <c r="N117" s="14"/>
      <c r="O117" s="126"/>
      <c r="P117" s="379"/>
    </row>
    <row r="119" spans="2:16" ht="15.75" customHeight="1" x14ac:dyDescent="0.2"/>
  </sheetData>
  <mergeCells count="19">
    <mergeCell ref="O39:O40"/>
    <mergeCell ref="J109:P109"/>
    <mergeCell ref="C5:T6"/>
    <mergeCell ref="C7:K7"/>
    <mergeCell ref="B72:H72"/>
    <mergeCell ref="N38:V38"/>
    <mergeCell ref="D38:J38"/>
    <mergeCell ref="B69:L69"/>
    <mergeCell ref="B70:L70"/>
    <mergeCell ref="B71:L71"/>
    <mergeCell ref="B88:L88"/>
    <mergeCell ref="P39:V39"/>
    <mergeCell ref="K106:N106"/>
    <mergeCell ref="B103:P103"/>
    <mergeCell ref="B104:P104"/>
    <mergeCell ref="B105:P105"/>
    <mergeCell ref="B106:I106"/>
    <mergeCell ref="B89:L89"/>
    <mergeCell ref="B90:L90"/>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V118"/>
  <sheetViews>
    <sheetView showGridLines="0" view="pageLayout" zoomScaleNormal="100" workbookViewId="0"/>
  </sheetViews>
  <sheetFormatPr defaultRowHeight="15" x14ac:dyDescent="0.2"/>
  <cols>
    <col min="1" max="1" width="4.5703125" style="1" customWidth="1"/>
    <col min="2" max="2" width="4" style="1" customWidth="1"/>
    <col min="3" max="3" width="9.140625" style="1"/>
    <col min="4" max="4" width="8.42578125" style="1" customWidth="1"/>
    <col min="5" max="5" width="1.28515625" style="184" customWidth="1"/>
    <col min="6" max="6" width="10.42578125" style="1" customWidth="1"/>
    <col min="7" max="7" width="1.28515625" style="184" customWidth="1"/>
    <col min="8" max="8" width="12.42578125" style="1" customWidth="1"/>
    <col min="9" max="9" width="1.28515625" style="184" customWidth="1"/>
    <col min="10" max="10" width="9.140625" style="1"/>
    <col min="11" max="11" width="1.28515625" style="184" customWidth="1"/>
    <col min="12" max="12" width="12.28515625" style="1" bestFit="1" customWidth="1"/>
    <col min="13" max="13" width="1.28515625" style="184" customWidth="1"/>
    <col min="14" max="14" width="10.140625" style="1" customWidth="1"/>
    <col min="15" max="15" width="1.28515625" style="184" customWidth="1"/>
    <col min="16" max="16" width="12.42578125" style="1" customWidth="1"/>
    <col min="17" max="17" width="1.28515625" style="184" customWidth="1"/>
    <col min="18" max="18" width="9.140625" style="1"/>
    <col min="19" max="19" width="1.28515625" style="184" customWidth="1"/>
    <col min="20" max="20" width="9.140625" style="1"/>
    <col min="21" max="21" width="1.28515625" style="184" customWidth="1"/>
    <col min="22" max="22" width="8.140625" style="1" customWidth="1"/>
    <col min="23" max="16384" width="9.140625" style="1"/>
  </cols>
  <sheetData>
    <row r="1" spans="1:20" ht="15.75" x14ac:dyDescent="0.25">
      <c r="A1" s="19" t="s">
        <v>420</v>
      </c>
    </row>
    <row r="2" spans="1:20" x14ac:dyDescent="0.2">
      <c r="B2" s="25"/>
      <c r="C2" s="25"/>
      <c r="D2" s="25"/>
      <c r="E2" s="186"/>
      <c r="F2" s="25"/>
      <c r="G2" s="186"/>
      <c r="H2" s="25"/>
      <c r="I2" s="186"/>
      <c r="J2" s="25"/>
    </row>
    <row r="3" spans="1:20" ht="15.75" x14ac:dyDescent="0.2">
      <c r="B3" s="27" t="s">
        <v>347</v>
      </c>
      <c r="C3" s="25"/>
      <c r="D3" s="25"/>
      <c r="E3" s="186"/>
      <c r="F3" s="25"/>
      <c r="G3" s="186"/>
      <c r="H3" s="25"/>
      <c r="I3" s="186"/>
      <c r="J3" s="25"/>
    </row>
    <row r="4" spans="1:20" x14ac:dyDescent="0.2">
      <c r="B4" s="25"/>
      <c r="C4" s="25"/>
      <c r="D4" s="25"/>
      <c r="E4" s="186"/>
      <c r="F4" s="25"/>
      <c r="G4" s="186"/>
      <c r="H4" s="25"/>
      <c r="I4" s="186"/>
      <c r="J4" s="25"/>
    </row>
    <row r="5" spans="1:20" ht="15" customHeight="1" x14ac:dyDescent="0.2">
      <c r="B5" s="28" t="s">
        <v>276</v>
      </c>
      <c r="C5" s="775" t="s">
        <v>688</v>
      </c>
      <c r="D5" s="775"/>
      <c r="E5" s="775"/>
      <c r="F5" s="775"/>
      <c r="G5" s="775"/>
      <c r="H5" s="775"/>
      <c r="I5" s="775"/>
      <c r="J5" s="775"/>
      <c r="K5" s="775"/>
      <c r="L5" s="775"/>
      <c r="M5" s="775"/>
      <c r="N5" s="775"/>
      <c r="O5" s="775"/>
      <c r="P5" s="775"/>
      <c r="Q5" s="775"/>
      <c r="R5" s="775"/>
      <c r="S5" s="775"/>
      <c r="T5" s="775"/>
    </row>
    <row r="6" spans="1:20" x14ac:dyDescent="0.2">
      <c r="B6" s="25"/>
      <c r="C6" s="25"/>
      <c r="D6" s="25"/>
      <c r="E6" s="186"/>
      <c r="F6" s="25"/>
      <c r="G6" s="186"/>
      <c r="H6" s="25"/>
      <c r="I6" s="186"/>
      <c r="J6" s="25"/>
    </row>
    <row r="7" spans="1:20" x14ac:dyDescent="0.2">
      <c r="B7" s="28" t="s">
        <v>278</v>
      </c>
      <c r="C7" s="776" t="s">
        <v>416</v>
      </c>
      <c r="D7" s="776"/>
      <c r="E7" s="776"/>
      <c r="F7" s="776"/>
      <c r="G7" s="776"/>
      <c r="H7" s="776"/>
      <c r="I7" s="776"/>
      <c r="J7" s="776"/>
      <c r="K7" s="776"/>
    </row>
    <row r="8" spans="1:20" x14ac:dyDescent="0.2">
      <c r="B8" s="25"/>
      <c r="C8" s="25"/>
      <c r="D8" s="25"/>
      <c r="E8" s="186"/>
      <c r="F8" s="25"/>
      <c r="G8" s="186"/>
      <c r="H8" s="25"/>
      <c r="I8" s="186"/>
      <c r="J8" s="25"/>
    </row>
    <row r="9" spans="1:20" x14ac:dyDescent="0.2">
      <c r="B9" s="25"/>
      <c r="C9" s="25" t="s">
        <v>455</v>
      </c>
      <c r="D9" s="25"/>
      <c r="E9" s="186"/>
      <c r="F9" s="25"/>
      <c r="G9" s="186"/>
      <c r="H9" s="25"/>
      <c r="I9" s="186"/>
      <c r="J9" s="25"/>
      <c r="K9" s="186"/>
    </row>
    <row r="10" spans="1:20" x14ac:dyDescent="0.2">
      <c r="B10" s="25"/>
      <c r="C10" s="25"/>
      <c r="D10" s="25"/>
      <c r="E10" s="186"/>
      <c r="F10" s="25"/>
      <c r="G10" s="186"/>
      <c r="H10" s="25"/>
      <c r="I10" s="186"/>
      <c r="J10" s="25"/>
    </row>
    <row r="11" spans="1:20" x14ac:dyDescent="0.2">
      <c r="B11" s="25"/>
      <c r="C11" s="25" t="s">
        <v>271</v>
      </c>
      <c r="D11" s="25"/>
      <c r="E11" s="186"/>
      <c r="F11" s="25"/>
      <c r="G11" s="186"/>
      <c r="H11" s="25"/>
      <c r="I11" s="186"/>
      <c r="J11" s="25"/>
      <c r="K11" s="186"/>
    </row>
    <row r="12" spans="1:20" ht="15" customHeight="1" x14ac:dyDescent="0.2">
      <c r="B12" s="25"/>
      <c r="C12" s="25"/>
      <c r="D12" s="25"/>
      <c r="E12" s="186"/>
      <c r="F12" s="25"/>
      <c r="G12" s="186"/>
      <c r="H12" s="25"/>
      <c r="I12" s="186"/>
      <c r="J12" s="25"/>
    </row>
    <row r="13" spans="1:20" ht="15" customHeight="1" x14ac:dyDescent="0.2">
      <c r="A13" s="25"/>
      <c r="B13" s="24"/>
      <c r="C13" s="84" t="s">
        <v>456</v>
      </c>
      <c r="D13" s="25"/>
      <c r="E13" s="186"/>
      <c r="F13" s="25"/>
      <c r="G13" s="186"/>
      <c r="H13" s="25"/>
      <c r="I13" s="186"/>
      <c r="J13" s="25"/>
      <c r="K13" s="186"/>
    </row>
    <row r="14" spans="1:20" ht="15.75" x14ac:dyDescent="0.2">
      <c r="A14" s="27"/>
      <c r="B14" s="25"/>
      <c r="C14" s="25"/>
      <c r="D14" s="25"/>
      <c r="E14" s="186"/>
      <c r="F14" s="25"/>
      <c r="G14" s="186"/>
      <c r="H14" s="25"/>
      <c r="I14" s="186"/>
      <c r="J14" s="25"/>
    </row>
    <row r="15" spans="1:20" ht="15.75" x14ac:dyDescent="0.2">
      <c r="A15" s="27"/>
      <c r="B15" s="25"/>
      <c r="C15" s="25"/>
      <c r="D15" s="25"/>
      <c r="E15" s="186"/>
      <c r="F15" s="25"/>
      <c r="G15" s="186"/>
      <c r="H15" s="25"/>
      <c r="I15" s="186"/>
      <c r="J15" s="25"/>
    </row>
    <row r="16" spans="1:20" ht="15.75" x14ac:dyDescent="0.2">
      <c r="A16" s="27"/>
      <c r="B16" s="25"/>
      <c r="C16" s="25"/>
      <c r="D16" s="25"/>
      <c r="E16" s="186"/>
      <c r="F16" s="25"/>
      <c r="G16" s="186"/>
      <c r="H16" s="25"/>
      <c r="I16" s="186"/>
      <c r="J16" s="25"/>
    </row>
    <row r="17" spans="1:10" ht="15.75" x14ac:dyDescent="0.2">
      <c r="A17" s="27"/>
      <c r="B17" s="25"/>
      <c r="C17" s="25"/>
      <c r="D17" s="25"/>
      <c r="E17" s="186"/>
      <c r="F17" s="25"/>
      <c r="G17" s="186"/>
      <c r="H17" s="25"/>
      <c r="I17" s="186"/>
      <c r="J17" s="25"/>
    </row>
    <row r="18" spans="1:10" ht="15.75" x14ac:dyDescent="0.2">
      <c r="A18" s="27"/>
      <c r="B18" s="25"/>
      <c r="C18" s="25"/>
      <c r="D18" s="25"/>
      <c r="E18" s="186"/>
      <c r="F18" s="25"/>
      <c r="G18" s="186"/>
      <c r="H18" s="25"/>
      <c r="I18" s="186"/>
      <c r="J18" s="25"/>
    </row>
    <row r="19" spans="1:10" ht="15.75" x14ac:dyDescent="0.2">
      <c r="A19" s="27"/>
      <c r="B19" s="25"/>
      <c r="C19" s="25"/>
      <c r="D19" s="25"/>
      <c r="E19" s="186"/>
      <c r="F19" s="25"/>
      <c r="G19" s="186"/>
      <c r="H19" s="25"/>
      <c r="I19" s="186"/>
      <c r="J19" s="25"/>
    </row>
    <row r="20" spans="1:10" ht="15.75" x14ac:dyDescent="0.2">
      <c r="A20" s="27"/>
      <c r="B20" s="25"/>
      <c r="C20" s="25"/>
      <c r="D20" s="25"/>
      <c r="E20" s="186"/>
      <c r="F20" s="25"/>
      <c r="G20" s="186"/>
      <c r="H20" s="25"/>
      <c r="I20" s="186"/>
      <c r="J20" s="25"/>
    </row>
    <row r="21" spans="1:10" ht="15.75" x14ac:dyDescent="0.2">
      <c r="A21" s="27"/>
      <c r="B21" s="25"/>
      <c r="C21" s="25"/>
      <c r="D21" s="25"/>
      <c r="E21" s="186"/>
      <c r="F21" s="25"/>
      <c r="G21" s="186"/>
      <c r="H21" s="25"/>
      <c r="I21" s="186"/>
      <c r="J21" s="25"/>
    </row>
    <row r="22" spans="1:10" ht="15.75" x14ac:dyDescent="0.2">
      <c r="A22" s="27"/>
      <c r="B22" s="25"/>
      <c r="C22" s="25"/>
      <c r="D22" s="25"/>
      <c r="E22" s="186"/>
      <c r="F22" s="25"/>
      <c r="G22" s="186"/>
      <c r="H22" s="25"/>
      <c r="I22" s="186"/>
      <c r="J22" s="25"/>
    </row>
    <row r="23" spans="1:10" ht="15.75" x14ac:dyDescent="0.2">
      <c r="A23" s="27"/>
      <c r="B23" s="25"/>
      <c r="C23" s="25"/>
      <c r="D23" s="25"/>
      <c r="E23" s="186"/>
      <c r="F23" s="25"/>
      <c r="G23" s="186"/>
      <c r="H23" s="25"/>
      <c r="I23" s="186"/>
      <c r="J23" s="25"/>
    </row>
    <row r="24" spans="1:10" ht="15.75" x14ac:dyDescent="0.2">
      <c r="A24" s="27"/>
      <c r="B24" s="25"/>
      <c r="C24" s="25"/>
      <c r="D24" s="25"/>
      <c r="E24" s="186"/>
      <c r="F24" s="25"/>
      <c r="G24" s="186"/>
      <c r="H24" s="25"/>
      <c r="I24" s="186"/>
      <c r="J24" s="25"/>
    </row>
    <row r="25" spans="1:10" ht="15.75" x14ac:dyDescent="0.2">
      <c r="A25" s="27"/>
      <c r="B25" s="25"/>
      <c r="C25" s="25"/>
      <c r="D25" s="25"/>
      <c r="E25" s="186"/>
      <c r="F25" s="25"/>
      <c r="G25" s="186"/>
      <c r="H25" s="25"/>
      <c r="I25" s="186"/>
      <c r="J25" s="25"/>
    </row>
    <row r="26" spans="1:10" ht="15.75" x14ac:dyDescent="0.2">
      <c r="A26" s="27"/>
      <c r="B26" s="25"/>
      <c r="C26" s="25"/>
      <c r="D26" s="25"/>
      <c r="E26" s="186"/>
      <c r="F26" s="25"/>
      <c r="G26" s="186"/>
      <c r="H26" s="25"/>
      <c r="I26" s="186"/>
      <c r="J26" s="25"/>
    </row>
    <row r="27" spans="1:10" ht="15.75" x14ac:dyDescent="0.2">
      <c r="A27" s="27"/>
      <c r="B27" s="25"/>
      <c r="C27" s="25"/>
      <c r="D27" s="25"/>
      <c r="E27" s="186"/>
      <c r="F27" s="25"/>
      <c r="G27" s="186"/>
      <c r="H27" s="25"/>
      <c r="I27" s="186"/>
      <c r="J27" s="25"/>
    </row>
    <row r="28" spans="1:10" ht="15.75" x14ac:dyDescent="0.2">
      <c r="A28" s="27"/>
      <c r="B28" s="25"/>
      <c r="C28" s="25"/>
      <c r="D28" s="25"/>
      <c r="E28" s="186"/>
      <c r="F28" s="25"/>
      <c r="G28" s="186"/>
      <c r="H28" s="25"/>
      <c r="I28" s="186"/>
      <c r="J28" s="25"/>
    </row>
    <row r="29" spans="1:10" ht="15.75" x14ac:dyDescent="0.2">
      <c r="A29" s="27"/>
      <c r="B29" s="25"/>
      <c r="C29" s="25"/>
      <c r="D29" s="25"/>
      <c r="E29" s="186"/>
      <c r="F29" s="25"/>
      <c r="G29" s="186"/>
      <c r="H29" s="25"/>
      <c r="I29" s="186"/>
      <c r="J29" s="25"/>
    </row>
    <row r="30" spans="1:10" ht="15.75" x14ac:dyDescent="0.2">
      <c r="A30" s="27"/>
      <c r="B30" s="25"/>
      <c r="C30" s="25"/>
      <c r="D30" s="25"/>
      <c r="E30" s="186"/>
      <c r="F30" s="25"/>
      <c r="G30" s="186"/>
      <c r="H30" s="25"/>
      <c r="I30" s="186"/>
      <c r="J30" s="25"/>
    </row>
    <row r="31" spans="1:10" ht="15.75" x14ac:dyDescent="0.2">
      <c r="A31" s="27"/>
      <c r="B31" s="25"/>
      <c r="C31" s="25"/>
      <c r="D31" s="25"/>
      <c r="E31" s="186"/>
      <c r="F31" s="25"/>
      <c r="G31" s="186"/>
      <c r="H31" s="25"/>
      <c r="I31" s="186"/>
      <c r="J31" s="25"/>
    </row>
    <row r="32" spans="1:10" ht="15.75" x14ac:dyDescent="0.2">
      <c r="A32" s="27"/>
      <c r="B32" s="25"/>
      <c r="C32" s="25"/>
      <c r="D32" s="25"/>
      <c r="E32" s="186"/>
      <c r="F32" s="25"/>
      <c r="G32" s="186"/>
      <c r="H32" s="25"/>
      <c r="I32" s="186"/>
      <c r="J32" s="25"/>
    </row>
    <row r="33" spans="1:22" ht="15.75" x14ac:dyDescent="0.2">
      <c r="A33" s="27"/>
      <c r="B33" s="27" t="s">
        <v>324</v>
      </c>
      <c r="C33" s="25"/>
      <c r="D33" s="25"/>
      <c r="E33" s="186"/>
      <c r="F33" s="25"/>
      <c r="G33" s="186"/>
      <c r="H33" s="25"/>
      <c r="I33" s="186"/>
      <c r="J33" s="25"/>
    </row>
    <row r="34" spans="1:22" ht="15.75" x14ac:dyDescent="0.2">
      <c r="A34" s="27"/>
      <c r="B34" s="25"/>
      <c r="C34" s="25"/>
      <c r="D34" s="25"/>
      <c r="E34" s="186"/>
      <c r="F34" s="25"/>
      <c r="G34" s="186"/>
      <c r="H34" s="25"/>
      <c r="I34" s="186"/>
      <c r="J34" s="25"/>
    </row>
    <row r="35" spans="1:22" ht="15.75" x14ac:dyDescent="0.2">
      <c r="A35" s="27"/>
      <c r="B35" s="27" t="s">
        <v>352</v>
      </c>
      <c r="C35" s="25"/>
      <c r="D35" s="25"/>
      <c r="E35" s="186"/>
      <c r="F35" s="25"/>
      <c r="G35" s="186"/>
      <c r="H35" s="25"/>
      <c r="I35" s="186"/>
      <c r="J35" s="25"/>
    </row>
    <row r="36" spans="1:22" ht="15" customHeight="1" x14ac:dyDescent="0.2">
      <c r="A36" s="25"/>
      <c r="B36" s="25"/>
      <c r="C36" s="25"/>
      <c r="D36" s="25"/>
      <c r="E36" s="186"/>
      <c r="F36" s="25"/>
      <c r="G36" s="186"/>
      <c r="H36" s="25"/>
      <c r="I36" s="186"/>
      <c r="J36" s="25"/>
    </row>
    <row r="37" spans="1:22" ht="15" customHeight="1" x14ac:dyDescent="0.2">
      <c r="A37" s="25"/>
      <c r="C37" s="406"/>
      <c r="D37" s="915" t="s">
        <v>349</v>
      </c>
      <c r="E37" s="915"/>
      <c r="F37" s="915"/>
      <c r="G37" s="915"/>
      <c r="H37" s="915"/>
      <c r="I37" s="915"/>
      <c r="J37" s="915"/>
      <c r="K37" s="497" t="s">
        <v>472</v>
      </c>
      <c r="L37" s="407" t="s">
        <v>350</v>
      </c>
      <c r="M37" s="497" t="s">
        <v>473</v>
      </c>
      <c r="N37" s="915" t="s">
        <v>351</v>
      </c>
      <c r="O37" s="915"/>
      <c r="P37" s="915"/>
      <c r="Q37" s="915"/>
      <c r="R37" s="915"/>
      <c r="S37" s="915"/>
      <c r="T37" s="915"/>
      <c r="U37" s="915"/>
      <c r="V37" s="916"/>
    </row>
    <row r="38" spans="1:22" ht="15" customHeight="1" x14ac:dyDescent="0.2">
      <c r="A38" s="25"/>
      <c r="C38" s="406"/>
      <c r="D38" s="407"/>
      <c r="E38" s="407"/>
      <c r="F38" s="407"/>
      <c r="G38" s="407"/>
      <c r="H38" s="407"/>
      <c r="I38" s="407"/>
      <c r="J38" s="407"/>
      <c r="K38" s="497"/>
      <c r="L38" s="407"/>
      <c r="M38" s="497"/>
      <c r="N38" s="920" t="s">
        <v>250</v>
      </c>
      <c r="O38" s="917" t="s">
        <v>473</v>
      </c>
      <c r="P38" s="904" t="s">
        <v>212</v>
      </c>
      <c r="Q38" s="904"/>
      <c r="R38" s="904"/>
      <c r="S38" s="904"/>
      <c r="T38" s="904"/>
      <c r="U38" s="904"/>
      <c r="V38" s="905"/>
    </row>
    <row r="39" spans="1:22" ht="15" customHeight="1" x14ac:dyDescent="0.2">
      <c r="A39" s="25"/>
      <c r="C39" s="601"/>
      <c r="D39" s="599"/>
      <c r="E39" s="599"/>
      <c r="F39" s="599"/>
      <c r="G39" s="599"/>
      <c r="H39" s="599"/>
      <c r="I39" s="599"/>
      <c r="J39" s="599"/>
      <c r="K39" s="607"/>
      <c r="L39" s="599"/>
      <c r="M39" s="607"/>
      <c r="N39" s="921"/>
      <c r="O39" s="918"/>
      <c r="P39" s="912"/>
      <c r="Q39" s="912"/>
      <c r="R39" s="912"/>
      <c r="S39" s="912"/>
      <c r="T39" s="912"/>
      <c r="U39" s="912"/>
      <c r="V39" s="919"/>
    </row>
    <row r="40" spans="1:22" ht="38.25" x14ac:dyDescent="0.2">
      <c r="A40" s="25"/>
      <c r="C40" s="437"/>
      <c r="D40" s="408" t="s">
        <v>503</v>
      </c>
      <c r="E40" s="436" t="s">
        <v>473</v>
      </c>
      <c r="F40" s="408" t="s">
        <v>504</v>
      </c>
      <c r="G40" s="436" t="s">
        <v>473</v>
      </c>
      <c r="H40" s="408" t="s">
        <v>505</v>
      </c>
      <c r="I40" s="436" t="s">
        <v>473</v>
      </c>
      <c r="J40" s="408" t="s">
        <v>37</v>
      </c>
      <c r="K40" s="436" t="s">
        <v>472</v>
      </c>
      <c r="L40" s="408" t="s">
        <v>508</v>
      </c>
      <c r="M40" s="436" t="s">
        <v>473</v>
      </c>
      <c r="N40" s="408" t="s">
        <v>225</v>
      </c>
      <c r="O40" s="436" t="s">
        <v>478</v>
      </c>
      <c r="P40" s="408" t="s">
        <v>204</v>
      </c>
      <c r="Q40" s="436" t="s">
        <v>473</v>
      </c>
      <c r="R40" s="408" t="s">
        <v>494</v>
      </c>
      <c r="S40" s="436" t="s">
        <v>542</v>
      </c>
      <c r="T40" s="408" t="s">
        <v>501</v>
      </c>
      <c r="U40" s="436" t="s">
        <v>542</v>
      </c>
      <c r="V40" s="409" t="s">
        <v>124</v>
      </c>
    </row>
    <row r="41" spans="1:22" x14ac:dyDescent="0.2">
      <c r="A41" s="25"/>
      <c r="C41" s="500">
        <v>3</v>
      </c>
      <c r="D41" s="353">
        <v>72000</v>
      </c>
      <c r="E41" s="387"/>
      <c r="F41" s="354"/>
      <c r="G41" s="387"/>
      <c r="H41" s="389"/>
      <c r="I41" s="387"/>
      <c r="J41" s="389"/>
      <c r="K41" s="387"/>
      <c r="L41" s="354"/>
      <c r="M41" s="387"/>
      <c r="N41" s="353">
        <v>72000</v>
      </c>
      <c r="O41" s="387"/>
      <c r="P41" s="354"/>
      <c r="Q41" s="387"/>
      <c r="R41" s="354"/>
      <c r="S41" s="387"/>
      <c r="T41" s="354"/>
      <c r="U41" s="387"/>
      <c r="V41" s="355"/>
    </row>
    <row r="42" spans="1:22" x14ac:dyDescent="0.2">
      <c r="A42" s="25"/>
      <c r="C42" s="501">
        <v>5</v>
      </c>
      <c r="D42" s="359">
        <v>-350</v>
      </c>
      <c r="E42" s="394"/>
      <c r="F42" s="359"/>
      <c r="G42" s="394"/>
      <c r="H42" s="396">
        <v>350</v>
      </c>
      <c r="I42" s="394"/>
      <c r="J42" s="396"/>
      <c r="K42" s="394"/>
      <c r="L42" s="359"/>
      <c r="M42" s="394"/>
      <c r="N42" s="359"/>
      <c r="O42" s="394"/>
      <c r="P42" s="359"/>
      <c r="Q42" s="394"/>
      <c r="R42" s="359"/>
      <c r="S42" s="394"/>
      <c r="T42" s="359"/>
      <c r="U42" s="394"/>
      <c r="V42" s="360"/>
    </row>
    <row r="43" spans="1:22" x14ac:dyDescent="0.2">
      <c r="A43" s="25"/>
      <c r="C43" s="500" t="s">
        <v>570</v>
      </c>
      <c r="D43" s="356">
        <f>+D41+D42</f>
        <v>71650</v>
      </c>
      <c r="E43" s="387"/>
      <c r="F43" s="354"/>
      <c r="G43" s="387" t="s">
        <v>473</v>
      </c>
      <c r="H43" s="390">
        <f>+H42</f>
        <v>350</v>
      </c>
      <c r="I43" s="387"/>
      <c r="J43" s="389"/>
      <c r="K43" s="387" t="s">
        <v>472</v>
      </c>
      <c r="L43" s="354"/>
      <c r="M43" s="387" t="s">
        <v>473</v>
      </c>
      <c r="N43" s="356">
        <f>+N41</f>
        <v>72000</v>
      </c>
      <c r="O43" s="387"/>
      <c r="P43" s="354"/>
      <c r="Q43" s="387"/>
      <c r="R43" s="354"/>
      <c r="S43" s="387"/>
      <c r="T43" s="354"/>
      <c r="U43" s="387"/>
      <c r="V43" s="355"/>
    </row>
    <row r="44" spans="1:22" x14ac:dyDescent="0.2">
      <c r="A44" s="25"/>
      <c r="C44" s="501">
        <v>7</v>
      </c>
      <c r="D44" s="359"/>
      <c r="E44" s="394"/>
      <c r="F44" s="359"/>
      <c r="G44" s="394"/>
      <c r="H44" s="396"/>
      <c r="I44" s="394"/>
      <c r="J44" s="397">
        <v>5500</v>
      </c>
      <c r="K44" s="394"/>
      <c r="L44" s="358">
        <v>5500</v>
      </c>
      <c r="M44" s="394"/>
      <c r="N44" s="359"/>
      <c r="O44" s="394"/>
      <c r="P44" s="359"/>
      <c r="Q44" s="394"/>
      <c r="R44" s="359"/>
      <c r="S44" s="394"/>
      <c r="T44" s="359"/>
      <c r="U44" s="394"/>
      <c r="V44" s="360"/>
    </row>
    <row r="45" spans="1:22" x14ac:dyDescent="0.2">
      <c r="A45" s="25"/>
      <c r="C45" s="500" t="s">
        <v>570</v>
      </c>
      <c r="D45" s="356">
        <f>+D43</f>
        <v>71650</v>
      </c>
      <c r="E45" s="387"/>
      <c r="F45" s="354"/>
      <c r="G45" s="387" t="s">
        <v>473</v>
      </c>
      <c r="H45" s="390">
        <f>+H43</f>
        <v>350</v>
      </c>
      <c r="I45" s="387" t="s">
        <v>473</v>
      </c>
      <c r="J45" s="390">
        <f>+J44</f>
        <v>5500</v>
      </c>
      <c r="K45" s="387" t="s">
        <v>472</v>
      </c>
      <c r="L45" s="356">
        <f>+L44</f>
        <v>5500</v>
      </c>
      <c r="M45" s="387" t="s">
        <v>473</v>
      </c>
      <c r="N45" s="356">
        <f>+N43</f>
        <v>72000</v>
      </c>
      <c r="O45" s="387"/>
      <c r="P45" s="354"/>
      <c r="Q45" s="387"/>
      <c r="R45" s="354"/>
      <c r="S45" s="387"/>
      <c r="T45" s="354"/>
      <c r="U45" s="387"/>
      <c r="V45" s="355"/>
    </row>
    <row r="46" spans="1:22" x14ac:dyDescent="0.2">
      <c r="A46" s="25"/>
      <c r="C46" s="501">
        <v>9</v>
      </c>
      <c r="D46" s="358">
        <v>2500</v>
      </c>
      <c r="E46" s="394"/>
      <c r="F46" s="359"/>
      <c r="G46" s="394"/>
      <c r="H46" s="396"/>
      <c r="I46" s="394"/>
      <c r="J46" s="396"/>
      <c r="K46" s="394"/>
      <c r="L46" s="359"/>
      <c r="M46" s="394"/>
      <c r="N46" s="359"/>
      <c r="O46" s="394"/>
      <c r="P46" s="359"/>
      <c r="Q46" s="394"/>
      <c r="R46" s="358">
        <v>2500</v>
      </c>
      <c r="S46" s="394"/>
      <c r="T46" s="359"/>
      <c r="U46" s="394"/>
      <c r="V46" s="360"/>
    </row>
    <row r="47" spans="1:22" x14ac:dyDescent="0.2">
      <c r="A47" s="25"/>
      <c r="C47" s="500" t="s">
        <v>570</v>
      </c>
      <c r="D47" s="356">
        <f>+D45+D46</f>
        <v>74150</v>
      </c>
      <c r="E47" s="387"/>
      <c r="F47" s="354"/>
      <c r="G47" s="387" t="s">
        <v>473</v>
      </c>
      <c r="H47" s="390">
        <f>+H45</f>
        <v>350</v>
      </c>
      <c r="I47" s="387" t="s">
        <v>473</v>
      </c>
      <c r="J47" s="356">
        <f>+J45</f>
        <v>5500</v>
      </c>
      <c r="K47" s="387" t="s">
        <v>472</v>
      </c>
      <c r="L47" s="356">
        <f>+L45</f>
        <v>5500</v>
      </c>
      <c r="M47" s="387" t="s">
        <v>473</v>
      </c>
      <c r="N47" s="356">
        <f>+N45</f>
        <v>72000</v>
      </c>
      <c r="O47" s="387"/>
      <c r="P47" s="354"/>
      <c r="Q47" s="387" t="s">
        <v>473</v>
      </c>
      <c r="R47" s="356">
        <f>+R46</f>
        <v>2500</v>
      </c>
      <c r="S47" s="387"/>
      <c r="T47" s="354"/>
      <c r="U47" s="387"/>
      <c r="V47" s="355"/>
    </row>
    <row r="48" spans="1:22" x14ac:dyDescent="0.2">
      <c r="A48" s="25"/>
      <c r="C48" s="501">
        <v>15</v>
      </c>
      <c r="D48" s="359"/>
      <c r="E48" s="394"/>
      <c r="F48" s="359"/>
      <c r="G48" s="394"/>
      <c r="H48" s="396"/>
      <c r="I48" s="394"/>
      <c r="J48" s="359"/>
      <c r="K48" s="394"/>
      <c r="L48" s="359">
        <v>340</v>
      </c>
      <c r="M48" s="394"/>
      <c r="N48" s="359"/>
      <c r="O48" s="394"/>
      <c r="P48" s="359"/>
      <c r="Q48" s="394"/>
      <c r="R48" s="359"/>
      <c r="S48" s="394"/>
      <c r="T48" s="359"/>
      <c r="U48" s="394"/>
      <c r="V48" s="360">
        <v>-340</v>
      </c>
    </row>
    <row r="49" spans="1:22" x14ac:dyDescent="0.2">
      <c r="A49" s="25"/>
      <c r="C49" s="500" t="s">
        <v>570</v>
      </c>
      <c r="D49" s="356">
        <f>+D47</f>
        <v>74150</v>
      </c>
      <c r="E49" s="387"/>
      <c r="F49" s="354"/>
      <c r="G49" s="387" t="s">
        <v>473</v>
      </c>
      <c r="H49" s="390">
        <f>+H47</f>
        <v>350</v>
      </c>
      <c r="I49" s="387" t="s">
        <v>473</v>
      </c>
      <c r="J49" s="356">
        <f>+J47</f>
        <v>5500</v>
      </c>
      <c r="K49" s="387" t="s">
        <v>472</v>
      </c>
      <c r="L49" s="356">
        <f>+L47+L48</f>
        <v>5840</v>
      </c>
      <c r="M49" s="387" t="s">
        <v>473</v>
      </c>
      <c r="N49" s="356">
        <f>+N47</f>
        <v>72000</v>
      </c>
      <c r="O49" s="387"/>
      <c r="P49" s="354"/>
      <c r="Q49" s="387" t="s">
        <v>473</v>
      </c>
      <c r="R49" s="356">
        <f>+R47</f>
        <v>2500</v>
      </c>
      <c r="S49" s="387" t="s">
        <v>261</v>
      </c>
      <c r="T49" s="356" t="s">
        <v>261</v>
      </c>
      <c r="U49" s="387" t="s">
        <v>542</v>
      </c>
      <c r="V49" s="357">
        <f>-V48</f>
        <v>340</v>
      </c>
    </row>
    <row r="50" spans="1:22" x14ac:dyDescent="0.2">
      <c r="C50" s="501">
        <v>23</v>
      </c>
      <c r="D50" s="359"/>
      <c r="E50" s="394"/>
      <c r="F50" s="358">
        <v>18000</v>
      </c>
      <c r="G50" s="394"/>
      <c r="H50" s="396"/>
      <c r="I50" s="394"/>
      <c r="J50" s="396"/>
      <c r="K50" s="394"/>
      <c r="L50" s="359"/>
      <c r="M50" s="394"/>
      <c r="N50" s="359"/>
      <c r="O50" s="394"/>
      <c r="P50" s="359"/>
      <c r="Q50" s="394"/>
      <c r="R50" s="358">
        <v>18000</v>
      </c>
      <c r="S50" s="394"/>
      <c r="T50" s="359"/>
      <c r="U50" s="394"/>
      <c r="V50" s="360"/>
    </row>
    <row r="51" spans="1:22" x14ac:dyDescent="0.2">
      <c r="A51" s="25"/>
      <c r="C51" s="500" t="s">
        <v>570</v>
      </c>
      <c r="D51" s="356">
        <f>+D49</f>
        <v>74150</v>
      </c>
      <c r="E51" s="387" t="s">
        <v>473</v>
      </c>
      <c r="F51" s="356">
        <f>+F50</f>
        <v>18000</v>
      </c>
      <c r="G51" s="387" t="s">
        <v>473</v>
      </c>
      <c r="H51" s="390">
        <f>+H49</f>
        <v>350</v>
      </c>
      <c r="I51" s="387" t="s">
        <v>473</v>
      </c>
      <c r="J51" s="356">
        <f>+J49</f>
        <v>5500</v>
      </c>
      <c r="K51" s="387" t="s">
        <v>472</v>
      </c>
      <c r="L51" s="356">
        <f>+L49</f>
        <v>5840</v>
      </c>
      <c r="M51" s="387" t="s">
        <v>473</v>
      </c>
      <c r="N51" s="356">
        <f>+N49</f>
        <v>72000</v>
      </c>
      <c r="O51" s="387"/>
      <c r="P51" s="354"/>
      <c r="Q51" s="387" t="s">
        <v>473</v>
      </c>
      <c r="R51" s="356">
        <f>+R49+R50</f>
        <v>20500</v>
      </c>
      <c r="S51" s="387" t="s">
        <v>261</v>
      </c>
      <c r="T51" s="356" t="s">
        <v>261</v>
      </c>
      <c r="U51" s="387" t="s">
        <v>542</v>
      </c>
      <c r="V51" s="357">
        <f>+V49</f>
        <v>340</v>
      </c>
    </row>
    <row r="52" spans="1:22" x14ac:dyDescent="0.2">
      <c r="A52" s="25"/>
      <c r="C52" s="501">
        <v>28</v>
      </c>
      <c r="D52" s="359">
        <v>-340</v>
      </c>
      <c r="E52" s="394"/>
      <c r="F52" s="359"/>
      <c r="G52" s="394"/>
      <c r="H52" s="396"/>
      <c r="I52" s="394"/>
      <c r="J52" s="396"/>
      <c r="K52" s="394"/>
      <c r="L52" s="359">
        <v>-340</v>
      </c>
      <c r="M52" s="394"/>
      <c r="N52" s="359"/>
      <c r="O52" s="394"/>
      <c r="P52" s="359"/>
      <c r="Q52" s="394"/>
      <c r="R52" s="359"/>
      <c r="S52" s="394"/>
      <c r="T52" s="359"/>
      <c r="U52" s="394"/>
      <c r="V52" s="360"/>
    </row>
    <row r="53" spans="1:22" x14ac:dyDescent="0.2">
      <c r="A53" s="25"/>
      <c r="C53" s="500" t="s">
        <v>570</v>
      </c>
      <c r="D53" s="356">
        <f>+D51+D52</f>
        <v>73810</v>
      </c>
      <c r="E53" s="387" t="s">
        <v>473</v>
      </c>
      <c r="F53" s="356">
        <f>+F51</f>
        <v>18000</v>
      </c>
      <c r="G53" s="387" t="s">
        <v>473</v>
      </c>
      <c r="H53" s="390">
        <f>+H51</f>
        <v>350</v>
      </c>
      <c r="I53" s="387" t="s">
        <v>473</v>
      </c>
      <c r="J53" s="390">
        <f>+J51</f>
        <v>5500</v>
      </c>
      <c r="K53" s="387" t="s">
        <v>472</v>
      </c>
      <c r="L53" s="356">
        <f>+L51+L52</f>
        <v>5500</v>
      </c>
      <c r="M53" s="387" t="s">
        <v>473</v>
      </c>
      <c r="N53" s="356">
        <f>+N51</f>
        <v>72000</v>
      </c>
      <c r="O53" s="387"/>
      <c r="P53" s="354"/>
      <c r="Q53" s="387" t="s">
        <v>473</v>
      </c>
      <c r="R53" s="356">
        <f>+R51</f>
        <v>20500</v>
      </c>
      <c r="S53" s="387" t="s">
        <v>261</v>
      </c>
      <c r="T53" s="356" t="s">
        <v>261</v>
      </c>
      <c r="U53" s="387" t="s">
        <v>542</v>
      </c>
      <c r="V53" s="357">
        <f>+V51</f>
        <v>340</v>
      </c>
    </row>
    <row r="54" spans="1:22" x14ac:dyDescent="0.2">
      <c r="A54" s="25"/>
      <c r="C54" s="501">
        <v>30</v>
      </c>
      <c r="D54" s="359">
        <v>-1300</v>
      </c>
      <c r="E54" s="394"/>
      <c r="F54" s="359"/>
      <c r="G54" s="394"/>
      <c r="H54" s="396"/>
      <c r="I54" s="394"/>
      <c r="J54" s="396"/>
      <c r="K54" s="394"/>
      <c r="L54" s="359"/>
      <c r="M54" s="394"/>
      <c r="N54" s="359"/>
      <c r="O54" s="394"/>
      <c r="P54" s="359"/>
      <c r="Q54" s="394"/>
      <c r="R54" s="359"/>
      <c r="S54" s="394"/>
      <c r="T54" s="358">
        <v>-1300</v>
      </c>
      <c r="U54" s="394"/>
      <c r="V54" s="360"/>
    </row>
    <row r="55" spans="1:22" x14ac:dyDescent="0.2">
      <c r="A55" s="25"/>
      <c r="C55" s="500" t="s">
        <v>570</v>
      </c>
      <c r="D55" s="356">
        <f>+D53+D54</f>
        <v>72510</v>
      </c>
      <c r="E55" s="387" t="s">
        <v>473</v>
      </c>
      <c r="F55" s="356">
        <f>+F53</f>
        <v>18000</v>
      </c>
      <c r="G55" s="387" t="s">
        <v>473</v>
      </c>
      <c r="H55" s="390">
        <f>+H53</f>
        <v>350</v>
      </c>
      <c r="I55" s="387" t="s">
        <v>473</v>
      </c>
      <c r="J55" s="356">
        <f>+J53</f>
        <v>5500</v>
      </c>
      <c r="K55" s="387" t="s">
        <v>472</v>
      </c>
      <c r="L55" s="356">
        <f>+L53</f>
        <v>5500</v>
      </c>
      <c r="M55" s="387" t="s">
        <v>473</v>
      </c>
      <c r="N55" s="356">
        <f>+N53</f>
        <v>72000</v>
      </c>
      <c r="O55" s="387"/>
      <c r="P55" s="354"/>
      <c r="Q55" s="387" t="s">
        <v>473</v>
      </c>
      <c r="R55" s="356">
        <f>+R53</f>
        <v>20500</v>
      </c>
      <c r="S55" s="387" t="s">
        <v>542</v>
      </c>
      <c r="T55" s="356">
        <f>-T54</f>
        <v>1300</v>
      </c>
      <c r="U55" s="387" t="s">
        <v>542</v>
      </c>
      <c r="V55" s="357">
        <f>+V53</f>
        <v>340</v>
      </c>
    </row>
    <row r="56" spans="1:22" x14ac:dyDescent="0.2">
      <c r="A56" s="25"/>
      <c r="C56" s="501">
        <v>31</v>
      </c>
      <c r="D56" s="358">
        <v>1800</v>
      </c>
      <c r="E56" s="394"/>
      <c r="F56" s="359">
        <v>-1800</v>
      </c>
      <c r="G56" s="394"/>
      <c r="H56" s="396"/>
      <c r="I56" s="394"/>
      <c r="J56" s="359"/>
      <c r="K56" s="394"/>
      <c r="L56" s="359"/>
      <c r="M56" s="394"/>
      <c r="N56" s="359"/>
      <c r="O56" s="394"/>
      <c r="P56" s="359"/>
      <c r="Q56" s="394"/>
      <c r="R56" s="359"/>
      <c r="S56" s="394"/>
      <c r="T56" s="359"/>
      <c r="U56" s="394"/>
      <c r="V56" s="360"/>
    </row>
    <row r="57" spans="1:22" x14ac:dyDescent="0.2">
      <c r="A57" s="25"/>
      <c r="C57" s="500" t="s">
        <v>570</v>
      </c>
      <c r="D57" s="356">
        <f>+D55+D56</f>
        <v>74310</v>
      </c>
      <c r="E57" s="387" t="s">
        <v>473</v>
      </c>
      <c r="F57" s="356">
        <f>+F55+F56</f>
        <v>16200</v>
      </c>
      <c r="G57" s="387" t="s">
        <v>473</v>
      </c>
      <c r="H57" s="390">
        <f>+H55</f>
        <v>350</v>
      </c>
      <c r="I57" s="387" t="s">
        <v>473</v>
      </c>
      <c r="J57" s="356">
        <f>+J55</f>
        <v>5500</v>
      </c>
      <c r="K57" s="387" t="s">
        <v>472</v>
      </c>
      <c r="L57" s="356">
        <f>+L55</f>
        <v>5500</v>
      </c>
      <c r="M57" s="387" t="s">
        <v>473</v>
      </c>
      <c r="N57" s="356">
        <f>+N55</f>
        <v>72000</v>
      </c>
      <c r="O57" s="387"/>
      <c r="P57" s="354"/>
      <c r="Q57" s="387" t="s">
        <v>473</v>
      </c>
      <c r="R57" s="356">
        <f>+R55</f>
        <v>20500</v>
      </c>
      <c r="S57" s="387" t="s">
        <v>542</v>
      </c>
      <c r="T57" s="356">
        <f>+T55</f>
        <v>1300</v>
      </c>
      <c r="U57" s="387" t="s">
        <v>542</v>
      </c>
      <c r="V57" s="357">
        <f>+V55</f>
        <v>340</v>
      </c>
    </row>
    <row r="58" spans="1:22" x14ac:dyDescent="0.2">
      <c r="A58" s="25"/>
      <c r="C58" s="501">
        <v>31</v>
      </c>
      <c r="D58" s="735">
        <v>-2000</v>
      </c>
      <c r="E58" s="394"/>
      <c r="F58" s="361"/>
      <c r="G58" s="394"/>
      <c r="H58" s="433"/>
      <c r="I58" s="394"/>
      <c r="J58" s="361"/>
      <c r="K58" s="394"/>
      <c r="L58" s="361"/>
      <c r="M58" s="394"/>
      <c r="N58" s="361"/>
      <c r="O58" s="394"/>
      <c r="P58" s="735">
        <v>-2000</v>
      </c>
      <c r="Q58" s="394"/>
      <c r="R58" s="361"/>
      <c r="S58" s="394"/>
      <c r="T58" s="361"/>
      <c r="U58" s="434"/>
      <c r="V58" s="362"/>
    </row>
    <row r="59" spans="1:22" ht="15.75" thickBot="1" x14ac:dyDescent="0.25">
      <c r="A59" s="25"/>
      <c r="C59" s="503" t="s">
        <v>570</v>
      </c>
      <c r="D59" s="363">
        <f>+D57+D58</f>
        <v>72310</v>
      </c>
      <c r="E59" s="391" t="s">
        <v>473</v>
      </c>
      <c r="F59" s="363">
        <f>+F57</f>
        <v>16200</v>
      </c>
      <c r="G59" s="391" t="s">
        <v>473</v>
      </c>
      <c r="H59" s="435">
        <f>+H57</f>
        <v>350</v>
      </c>
      <c r="I59" s="391" t="s">
        <v>473</v>
      </c>
      <c r="J59" s="363">
        <f>+J57</f>
        <v>5500</v>
      </c>
      <c r="K59" s="391" t="s">
        <v>472</v>
      </c>
      <c r="L59" s="363">
        <f>+L57</f>
        <v>5500</v>
      </c>
      <c r="M59" s="391" t="s">
        <v>473</v>
      </c>
      <c r="N59" s="363">
        <f>+N57</f>
        <v>72000</v>
      </c>
      <c r="O59" s="391" t="s">
        <v>542</v>
      </c>
      <c r="P59" s="363">
        <f>-P58</f>
        <v>2000</v>
      </c>
      <c r="Q59" s="391" t="s">
        <v>473</v>
      </c>
      <c r="R59" s="363">
        <f>+R57</f>
        <v>20500</v>
      </c>
      <c r="S59" s="391" t="s">
        <v>542</v>
      </c>
      <c r="T59" s="363">
        <f>+T57</f>
        <v>1300</v>
      </c>
      <c r="U59" s="436" t="s">
        <v>542</v>
      </c>
      <c r="V59" s="365">
        <f>+V57</f>
        <v>340</v>
      </c>
    </row>
    <row r="60" spans="1:22" s="487" customFormat="1" ht="15.75" thickTop="1" x14ac:dyDescent="0.2">
      <c r="A60" s="972"/>
      <c r="C60" s="973"/>
      <c r="D60" s="974"/>
      <c r="E60" s="489"/>
      <c r="F60" s="974"/>
      <c r="G60" s="489"/>
      <c r="H60" s="975"/>
      <c r="I60" s="489"/>
      <c r="J60" s="974"/>
      <c r="K60" s="489"/>
      <c r="L60" s="974"/>
      <c r="M60" s="489"/>
      <c r="N60" s="974"/>
      <c r="O60" s="489"/>
      <c r="P60" s="974"/>
      <c r="Q60" s="489"/>
      <c r="R60" s="974"/>
      <c r="S60" s="489"/>
      <c r="T60" s="974"/>
      <c r="U60" s="489"/>
      <c r="V60" s="974"/>
    </row>
    <row r="61" spans="1:22" s="487" customFormat="1" x14ac:dyDescent="0.2">
      <c r="A61" s="972"/>
      <c r="C61" s="973"/>
      <c r="D61" s="974"/>
      <c r="E61" s="489"/>
      <c r="F61" s="974"/>
      <c r="G61" s="489"/>
      <c r="H61" s="975"/>
      <c r="I61" s="489"/>
      <c r="J61" s="974"/>
      <c r="K61" s="489"/>
      <c r="L61" s="974"/>
      <c r="M61" s="489"/>
      <c r="N61" s="974"/>
      <c r="O61" s="489"/>
      <c r="P61" s="974"/>
      <c r="Q61" s="489"/>
      <c r="R61" s="974"/>
      <c r="S61" s="489"/>
      <c r="T61" s="974"/>
      <c r="U61" s="489"/>
      <c r="V61" s="974"/>
    </row>
    <row r="62" spans="1:22" s="487" customFormat="1" x14ac:dyDescent="0.2">
      <c r="A62" s="972"/>
      <c r="C62" s="973"/>
      <c r="D62" s="974"/>
      <c r="E62" s="489"/>
      <c r="F62" s="974"/>
      <c r="G62" s="489"/>
      <c r="H62" s="975"/>
      <c r="I62" s="489"/>
      <c r="J62" s="974"/>
      <c r="K62" s="489"/>
      <c r="L62" s="974"/>
      <c r="M62" s="489"/>
      <c r="N62" s="974"/>
      <c r="O62" s="489"/>
      <c r="P62" s="974"/>
      <c r="Q62" s="489"/>
      <c r="R62" s="974"/>
      <c r="S62" s="489"/>
      <c r="T62" s="974"/>
      <c r="U62" s="489"/>
      <c r="V62" s="974"/>
    </row>
    <row r="63" spans="1:22" s="487" customFormat="1" x14ac:dyDescent="0.2">
      <c r="A63" s="972"/>
      <c r="C63" s="973"/>
      <c r="D63" s="974"/>
      <c r="E63" s="489"/>
      <c r="F63" s="974"/>
      <c r="G63" s="489"/>
      <c r="H63" s="975"/>
      <c r="I63" s="489"/>
      <c r="J63" s="974"/>
      <c r="K63" s="489"/>
      <c r="L63" s="974"/>
      <c r="M63" s="489"/>
      <c r="N63" s="974"/>
      <c r="O63" s="489"/>
      <c r="P63" s="974"/>
      <c r="Q63" s="489"/>
      <c r="R63" s="974"/>
      <c r="S63" s="489"/>
      <c r="T63" s="974"/>
      <c r="U63" s="489"/>
      <c r="V63" s="974"/>
    </row>
    <row r="64" spans="1:22" s="487" customFormat="1" x14ac:dyDescent="0.2">
      <c r="A64" s="972"/>
      <c r="C64" s="973"/>
      <c r="D64" s="974"/>
      <c r="E64" s="489"/>
      <c r="F64" s="974"/>
      <c r="G64" s="489"/>
      <c r="H64" s="975"/>
      <c r="I64" s="489"/>
      <c r="J64" s="974"/>
      <c r="K64" s="489"/>
      <c r="L64" s="974"/>
      <c r="M64" s="489"/>
      <c r="N64" s="974"/>
      <c r="O64" s="489"/>
      <c r="P64" s="974"/>
      <c r="Q64" s="489"/>
      <c r="R64" s="974"/>
      <c r="S64" s="489"/>
      <c r="T64" s="974"/>
      <c r="U64" s="489"/>
      <c r="V64" s="974"/>
    </row>
    <row r="65" spans="1:22" s="487" customFormat="1" x14ac:dyDescent="0.2">
      <c r="A65" s="972"/>
      <c r="C65" s="973"/>
      <c r="D65" s="974"/>
      <c r="E65" s="489"/>
      <c r="F65" s="974"/>
      <c r="G65" s="489"/>
      <c r="H65" s="975"/>
      <c r="I65" s="489"/>
      <c r="J65" s="974"/>
      <c r="K65" s="489"/>
      <c r="L65" s="974"/>
      <c r="M65" s="489"/>
      <c r="N65" s="974"/>
      <c r="O65" s="489"/>
      <c r="P65" s="974"/>
      <c r="Q65" s="489"/>
      <c r="R65" s="974"/>
      <c r="S65" s="489"/>
      <c r="T65" s="974"/>
      <c r="U65" s="489"/>
      <c r="V65" s="974"/>
    </row>
    <row r="66" spans="1:22" ht="15.75" x14ac:dyDescent="0.2">
      <c r="B66" s="27" t="s">
        <v>417</v>
      </c>
    </row>
    <row r="68" spans="1:22" ht="15" customHeight="1" x14ac:dyDescent="0.2">
      <c r="B68" s="796" t="s">
        <v>689</v>
      </c>
      <c r="C68" s="797"/>
      <c r="D68" s="797"/>
      <c r="E68" s="797"/>
      <c r="F68" s="797"/>
      <c r="G68" s="797"/>
      <c r="H68" s="797"/>
      <c r="I68" s="797"/>
      <c r="J68" s="797"/>
      <c r="K68" s="797"/>
      <c r="L68" s="798"/>
    </row>
    <row r="69" spans="1:22" ht="15" customHeight="1" x14ac:dyDescent="0.2">
      <c r="B69" s="799" t="s">
        <v>364</v>
      </c>
      <c r="C69" s="900"/>
      <c r="D69" s="900"/>
      <c r="E69" s="900"/>
      <c r="F69" s="900"/>
      <c r="G69" s="900"/>
      <c r="H69" s="900"/>
      <c r="I69" s="900"/>
      <c r="J69" s="900"/>
      <c r="K69" s="900"/>
      <c r="L69" s="901"/>
    </row>
    <row r="70" spans="1:22" ht="15" customHeight="1" x14ac:dyDescent="0.2">
      <c r="B70" s="802" t="s">
        <v>690</v>
      </c>
      <c r="C70" s="862"/>
      <c r="D70" s="862"/>
      <c r="E70" s="862"/>
      <c r="F70" s="862"/>
      <c r="G70" s="862"/>
      <c r="H70" s="862"/>
      <c r="I70" s="862"/>
      <c r="J70" s="862"/>
      <c r="K70" s="862"/>
      <c r="L70" s="863"/>
    </row>
    <row r="71" spans="1:22" x14ac:dyDescent="0.2">
      <c r="B71" s="913"/>
      <c r="C71" s="914"/>
      <c r="D71" s="914"/>
      <c r="E71" s="914"/>
      <c r="F71" s="914"/>
      <c r="G71" s="914"/>
      <c r="H71" s="914"/>
      <c r="I71" s="411"/>
      <c r="J71" s="249"/>
      <c r="K71" s="411"/>
      <c r="L71" s="47"/>
    </row>
    <row r="72" spans="1:22" x14ac:dyDescent="0.2">
      <c r="B72" s="138" t="s">
        <v>493</v>
      </c>
      <c r="C72" s="55"/>
      <c r="D72" s="55"/>
      <c r="E72" s="55"/>
      <c r="F72" s="55"/>
      <c r="G72" s="55"/>
      <c r="H72" s="55"/>
      <c r="I72" s="412"/>
      <c r="J72" s="250"/>
      <c r="K72" s="412"/>
      <c r="L72" s="49"/>
    </row>
    <row r="73" spans="1:22" x14ac:dyDescent="0.2">
      <c r="B73" s="138" t="s">
        <v>120</v>
      </c>
      <c r="C73" s="55"/>
      <c r="D73" s="55"/>
      <c r="E73" s="55"/>
      <c r="F73" s="55"/>
      <c r="G73" s="55"/>
      <c r="H73" s="55"/>
      <c r="I73" s="412"/>
      <c r="J73" s="250"/>
      <c r="K73" s="412"/>
      <c r="L73" s="415">
        <f>+R59</f>
        <v>20500</v>
      </c>
    </row>
    <row r="74" spans="1:22" x14ac:dyDescent="0.2">
      <c r="B74" s="138" t="s">
        <v>495</v>
      </c>
      <c r="C74" s="55"/>
      <c r="D74" s="55"/>
      <c r="E74" s="55"/>
      <c r="F74" s="55"/>
      <c r="G74" s="55"/>
      <c r="H74" s="55"/>
      <c r="I74" s="412"/>
      <c r="J74" s="250"/>
      <c r="K74" s="412"/>
      <c r="L74" s="49"/>
    </row>
    <row r="75" spans="1:22" x14ac:dyDescent="0.2">
      <c r="B75" s="138" t="s">
        <v>122</v>
      </c>
      <c r="C75" s="55"/>
      <c r="D75" s="55"/>
      <c r="E75" s="55"/>
      <c r="F75" s="55"/>
      <c r="G75" s="55"/>
      <c r="H75" s="55"/>
      <c r="I75" s="412"/>
      <c r="J75" s="414">
        <f>+T59</f>
        <v>1300</v>
      </c>
      <c r="K75" s="412"/>
      <c r="L75" s="49"/>
    </row>
    <row r="76" spans="1:22" x14ac:dyDescent="0.2">
      <c r="B76" s="138" t="s">
        <v>125</v>
      </c>
      <c r="C76" s="55"/>
      <c r="D76" s="55"/>
      <c r="E76" s="55"/>
      <c r="F76" s="55"/>
      <c r="G76" s="55"/>
      <c r="H76" s="55"/>
      <c r="I76" s="412"/>
      <c r="J76" s="414">
        <f>+V59</f>
        <v>340</v>
      </c>
      <c r="K76" s="412"/>
      <c r="L76" s="49"/>
    </row>
    <row r="77" spans="1:22" x14ac:dyDescent="0.2">
      <c r="B77" s="138" t="s">
        <v>123</v>
      </c>
      <c r="C77" s="55"/>
      <c r="D77" s="55"/>
      <c r="E77" s="55"/>
      <c r="F77" s="55"/>
      <c r="G77" s="55"/>
      <c r="H77" s="55"/>
      <c r="I77" s="412"/>
      <c r="J77" s="250"/>
      <c r="K77" s="412"/>
      <c r="L77" s="732">
        <f>+J75+J76</f>
        <v>1640</v>
      </c>
    </row>
    <row r="78" spans="1:22" ht="15.75" thickBot="1" x14ac:dyDescent="0.25">
      <c r="B78" s="138" t="s">
        <v>500</v>
      </c>
      <c r="C78" s="55"/>
      <c r="D78" s="55"/>
      <c r="E78" s="55"/>
      <c r="F78" s="55"/>
      <c r="G78" s="55"/>
      <c r="H78" s="55"/>
      <c r="I78" s="412"/>
      <c r="J78" s="250"/>
      <c r="K78" s="412"/>
      <c r="L78" s="417">
        <f>+L73-L77</f>
        <v>18860</v>
      </c>
    </row>
    <row r="79" spans="1:22" ht="15.75" thickTop="1" x14ac:dyDescent="0.2">
      <c r="B79" s="138"/>
      <c r="C79" s="55"/>
      <c r="D79" s="55"/>
      <c r="E79" s="55"/>
      <c r="F79" s="55"/>
      <c r="G79" s="55"/>
      <c r="H79" s="55"/>
      <c r="I79" s="412"/>
      <c r="J79" s="250"/>
      <c r="K79" s="412"/>
      <c r="L79" s="416"/>
    </row>
    <row r="80" spans="1:22" x14ac:dyDescent="0.2">
      <c r="B80" s="138"/>
      <c r="C80" s="55"/>
      <c r="D80" s="55"/>
      <c r="E80" s="55"/>
      <c r="F80" s="55"/>
      <c r="G80" s="55"/>
      <c r="H80" s="55"/>
      <c r="I80" s="412"/>
      <c r="J80" s="250"/>
      <c r="K80" s="412"/>
      <c r="L80" s="49"/>
    </row>
    <row r="81" spans="2:12" x14ac:dyDescent="0.2">
      <c r="B81" s="138"/>
      <c r="C81" s="55"/>
      <c r="D81" s="55"/>
      <c r="E81" s="55"/>
      <c r="F81" s="55"/>
      <c r="G81" s="55"/>
      <c r="H81" s="55"/>
      <c r="I81" s="412"/>
      <c r="J81" s="250"/>
      <c r="K81" s="412"/>
      <c r="L81" s="49"/>
    </row>
    <row r="82" spans="2:12" x14ac:dyDescent="0.2">
      <c r="B82" s="138"/>
      <c r="C82" s="55"/>
      <c r="D82" s="55"/>
      <c r="E82" s="55"/>
      <c r="F82" s="55"/>
      <c r="G82" s="55"/>
      <c r="H82" s="55"/>
      <c r="I82" s="412"/>
      <c r="J82" s="250"/>
      <c r="K82" s="412"/>
      <c r="L82" s="49"/>
    </row>
    <row r="83" spans="2:12" x14ac:dyDescent="0.2">
      <c r="B83" s="139"/>
      <c r="C83" s="57"/>
      <c r="D83" s="57"/>
      <c r="E83" s="57"/>
      <c r="F83" s="57"/>
      <c r="G83" s="57"/>
      <c r="H83" s="57"/>
      <c r="I83" s="413"/>
      <c r="J83" s="252"/>
      <c r="K83" s="413"/>
      <c r="L83" s="248"/>
    </row>
    <row r="85" spans="2:12" ht="15.75" x14ac:dyDescent="0.2">
      <c r="B85" s="27" t="s">
        <v>418</v>
      </c>
    </row>
    <row r="87" spans="2:12" ht="15.75" customHeight="1" x14ac:dyDescent="0.2">
      <c r="B87" s="796" t="str">
        <f>+B68</f>
        <v xml:space="preserve">ANGELA PETRILLO, ATTORNEY  </v>
      </c>
      <c r="C87" s="797"/>
      <c r="D87" s="797"/>
      <c r="E87" s="797"/>
      <c r="F87" s="797"/>
      <c r="G87" s="797"/>
      <c r="H87" s="797"/>
      <c r="I87" s="797"/>
      <c r="J87" s="797"/>
      <c r="K87" s="797"/>
      <c r="L87" s="798"/>
    </row>
    <row r="88" spans="2:12" ht="15.75" x14ac:dyDescent="0.2">
      <c r="B88" s="811" t="s">
        <v>210</v>
      </c>
      <c r="C88" s="812"/>
      <c r="D88" s="812"/>
      <c r="E88" s="812"/>
      <c r="F88" s="812"/>
      <c r="G88" s="812"/>
      <c r="H88" s="812"/>
      <c r="I88" s="812"/>
      <c r="J88" s="812"/>
      <c r="K88" s="812"/>
      <c r="L88" s="813"/>
    </row>
    <row r="89" spans="2:12" ht="15" customHeight="1" x14ac:dyDescent="0.2">
      <c r="B89" s="802" t="str">
        <f>+B70</f>
        <v>Month Ended March 31, 2016</v>
      </c>
      <c r="C89" s="862"/>
      <c r="D89" s="862"/>
      <c r="E89" s="862"/>
      <c r="F89" s="862"/>
      <c r="G89" s="862"/>
      <c r="H89" s="862"/>
      <c r="I89" s="862"/>
      <c r="J89" s="862"/>
      <c r="K89" s="862"/>
      <c r="L89" s="863"/>
    </row>
    <row r="90" spans="2:12" x14ac:dyDescent="0.2">
      <c r="B90" s="295"/>
      <c r="C90" s="270"/>
      <c r="D90" s="270"/>
      <c r="E90" s="270"/>
      <c r="F90" s="270"/>
      <c r="G90" s="270"/>
      <c r="H90" s="270"/>
      <c r="I90" s="52"/>
      <c r="J90" s="52"/>
      <c r="K90" s="52"/>
      <c r="L90" s="416"/>
    </row>
    <row r="91" spans="2:12" x14ac:dyDescent="0.2">
      <c r="B91" s="138" t="s">
        <v>692</v>
      </c>
      <c r="C91" s="141"/>
      <c r="D91" s="141"/>
      <c r="E91" s="141"/>
      <c r="F91" s="141"/>
      <c r="G91" s="141"/>
      <c r="H91" s="141"/>
      <c r="I91" s="141"/>
      <c r="J91" s="141"/>
      <c r="K91" s="141"/>
      <c r="L91" s="418">
        <v>0</v>
      </c>
    </row>
    <row r="92" spans="2:12" x14ac:dyDescent="0.2">
      <c r="B92" s="138" t="s">
        <v>538</v>
      </c>
      <c r="C92" s="55"/>
      <c r="D92" s="55"/>
      <c r="E92" s="55"/>
      <c r="F92" s="55"/>
      <c r="G92" s="55"/>
      <c r="H92" s="55"/>
      <c r="I92" s="55"/>
      <c r="J92" s="55"/>
      <c r="K92" s="55"/>
      <c r="L92" s="415">
        <f>+L78</f>
        <v>18860</v>
      </c>
    </row>
    <row r="93" spans="2:12" x14ac:dyDescent="0.2">
      <c r="B93" s="138"/>
      <c r="C93" s="55"/>
      <c r="D93" s="55"/>
      <c r="E93" s="55"/>
      <c r="F93" s="55"/>
      <c r="G93" s="55"/>
      <c r="H93" s="55"/>
      <c r="I93" s="55"/>
      <c r="J93" s="55"/>
      <c r="K93" s="55"/>
      <c r="L93" s="253">
        <f>+L91+L92</f>
        <v>18860</v>
      </c>
    </row>
    <row r="94" spans="2:12" x14ac:dyDescent="0.2">
      <c r="B94" s="138" t="s">
        <v>204</v>
      </c>
      <c r="C94" s="55"/>
      <c r="D94" s="55"/>
      <c r="E94" s="55"/>
      <c r="F94" s="55"/>
      <c r="G94" s="55"/>
      <c r="H94" s="55"/>
      <c r="I94" s="55"/>
      <c r="J94" s="55"/>
      <c r="K94" s="55"/>
      <c r="L94" s="260">
        <v>-2000</v>
      </c>
    </row>
    <row r="95" spans="2:12" ht="15.75" thickBot="1" x14ac:dyDescent="0.25">
      <c r="B95" s="138" t="s">
        <v>693</v>
      </c>
      <c r="C95" s="55"/>
      <c r="D95" s="55"/>
      <c r="E95" s="55"/>
      <c r="F95" s="55"/>
      <c r="G95" s="55"/>
      <c r="H95" s="55"/>
      <c r="I95" s="55"/>
      <c r="J95" s="55"/>
      <c r="K95" s="55"/>
      <c r="L95" s="256">
        <f>+L93+L94</f>
        <v>16860</v>
      </c>
    </row>
    <row r="96" spans="2:12" ht="15.75" thickTop="1" x14ac:dyDescent="0.2">
      <c r="B96" s="138"/>
      <c r="C96" s="55"/>
      <c r="D96" s="55"/>
      <c r="E96" s="55"/>
      <c r="F96" s="55"/>
      <c r="G96" s="55"/>
      <c r="H96" s="55"/>
      <c r="I96" s="55"/>
      <c r="J96" s="55"/>
      <c r="K96" s="55"/>
      <c r="L96" s="416"/>
    </row>
    <row r="97" spans="2:16" x14ac:dyDescent="0.2">
      <c r="B97" s="138"/>
      <c r="C97" s="55"/>
      <c r="D97" s="55"/>
      <c r="E97" s="55"/>
      <c r="F97" s="55"/>
      <c r="G97" s="55"/>
      <c r="H97" s="55"/>
      <c r="I97" s="55"/>
      <c r="J97" s="55"/>
      <c r="K97" s="55"/>
      <c r="L97" s="47"/>
    </row>
    <row r="98" spans="2:16" x14ac:dyDescent="0.2">
      <c r="B98" s="139"/>
      <c r="C98" s="57"/>
      <c r="D98" s="57"/>
      <c r="E98" s="57"/>
      <c r="F98" s="57"/>
      <c r="G98" s="57"/>
      <c r="H98" s="57"/>
      <c r="I98" s="57"/>
      <c r="J98" s="57"/>
      <c r="K98" s="57"/>
      <c r="L98" s="140"/>
    </row>
    <row r="100" spans="2:16" ht="15.75" x14ac:dyDescent="0.2">
      <c r="B100" s="27" t="s">
        <v>419</v>
      </c>
    </row>
    <row r="102" spans="2:16" ht="15.75" customHeight="1" x14ac:dyDescent="0.2">
      <c r="B102" s="796" t="str">
        <f>+B87</f>
        <v xml:space="preserve">ANGELA PETRILLO, ATTORNEY  </v>
      </c>
      <c r="C102" s="797"/>
      <c r="D102" s="797"/>
      <c r="E102" s="797"/>
      <c r="F102" s="797"/>
      <c r="G102" s="797"/>
      <c r="H102" s="797"/>
      <c r="I102" s="797"/>
      <c r="J102" s="797"/>
      <c r="K102" s="797"/>
      <c r="L102" s="797"/>
      <c r="M102" s="797"/>
      <c r="N102" s="797"/>
      <c r="O102" s="797"/>
      <c r="P102" s="798"/>
    </row>
    <row r="103" spans="2:16" ht="15.75" x14ac:dyDescent="0.2">
      <c r="B103" s="811" t="s">
        <v>367</v>
      </c>
      <c r="C103" s="812"/>
      <c r="D103" s="812"/>
      <c r="E103" s="812"/>
      <c r="F103" s="812"/>
      <c r="G103" s="812"/>
      <c r="H103" s="812"/>
      <c r="I103" s="812"/>
      <c r="J103" s="812"/>
      <c r="K103" s="812"/>
      <c r="L103" s="812"/>
      <c r="M103" s="812"/>
      <c r="N103" s="812"/>
      <c r="O103" s="812"/>
      <c r="P103" s="813"/>
    </row>
    <row r="104" spans="2:16" ht="15.75" x14ac:dyDescent="0.2">
      <c r="B104" s="907" t="s">
        <v>691</v>
      </c>
      <c r="C104" s="908"/>
      <c r="D104" s="908"/>
      <c r="E104" s="908"/>
      <c r="F104" s="908"/>
      <c r="G104" s="908"/>
      <c r="H104" s="908"/>
      <c r="I104" s="908"/>
      <c r="J104" s="908"/>
      <c r="K104" s="908"/>
      <c r="L104" s="908"/>
      <c r="M104" s="908"/>
      <c r="N104" s="908"/>
      <c r="O104" s="908"/>
      <c r="P104" s="909"/>
    </row>
    <row r="105" spans="2:16" ht="15.75" x14ac:dyDescent="0.25">
      <c r="B105" s="823" t="s">
        <v>349</v>
      </c>
      <c r="C105" s="824"/>
      <c r="D105" s="824"/>
      <c r="E105" s="824"/>
      <c r="F105" s="824"/>
      <c r="G105" s="824"/>
      <c r="H105" s="824"/>
      <c r="I105" s="825"/>
      <c r="J105" s="419"/>
      <c r="K105" s="906" t="s">
        <v>350</v>
      </c>
      <c r="L105" s="906"/>
      <c r="M105" s="906"/>
      <c r="N105" s="906"/>
      <c r="O105" s="420"/>
      <c r="P105" s="18"/>
    </row>
    <row r="106" spans="2:16" ht="15.75" customHeight="1" x14ac:dyDescent="0.2">
      <c r="B106" s="53" t="s">
        <v>503</v>
      </c>
      <c r="C106" s="55"/>
      <c r="D106" s="55"/>
      <c r="E106" s="382"/>
      <c r="F106" s="11"/>
      <c r="G106" s="246"/>
      <c r="H106" s="736">
        <f>+D59</f>
        <v>72310</v>
      </c>
      <c r="I106" s="441"/>
      <c r="J106" s="214" t="s">
        <v>508</v>
      </c>
      <c r="K106" s="55"/>
      <c r="L106" s="382"/>
      <c r="M106" s="427"/>
      <c r="N106" s="11"/>
      <c r="O106" s="427"/>
      <c r="P106" s="606">
        <f>+L59</f>
        <v>5500</v>
      </c>
    </row>
    <row r="107" spans="2:16" x14ac:dyDescent="0.2">
      <c r="B107" s="421" t="s">
        <v>505</v>
      </c>
      <c r="C107" s="422"/>
      <c r="D107" s="422"/>
      <c r="E107" s="423"/>
      <c r="F107" s="419"/>
      <c r="G107" s="439"/>
      <c r="H107" s="737">
        <f>+F59</f>
        <v>16200</v>
      </c>
      <c r="I107" s="442"/>
      <c r="J107" s="424"/>
      <c r="K107" s="422"/>
      <c r="L107" s="423"/>
      <c r="M107" s="420"/>
      <c r="N107" s="419"/>
      <c r="O107" s="428"/>
      <c r="P107" s="272"/>
    </row>
    <row r="108" spans="2:16" ht="15.75" x14ac:dyDescent="0.2">
      <c r="B108" s="53" t="s">
        <v>38</v>
      </c>
      <c r="C108" s="54"/>
      <c r="D108" s="54"/>
      <c r="E108" s="242"/>
      <c r="F108" s="11"/>
      <c r="G108" s="246"/>
      <c r="H108" s="736">
        <f>+H59</f>
        <v>350</v>
      </c>
      <c r="I108" s="441"/>
      <c r="J108" s="817" t="s">
        <v>211</v>
      </c>
      <c r="K108" s="818"/>
      <c r="L108" s="818"/>
      <c r="M108" s="818"/>
      <c r="N108" s="818"/>
      <c r="O108" s="818"/>
      <c r="P108" s="903"/>
    </row>
    <row r="109" spans="2:16" ht="15.75" x14ac:dyDescent="0.2">
      <c r="B109" s="53"/>
      <c r="C109" s="54"/>
      <c r="D109" s="54"/>
      <c r="E109" s="242"/>
      <c r="F109" s="11"/>
      <c r="G109" s="246"/>
      <c r="H109" s="736">
        <f>+J59</f>
        <v>5500</v>
      </c>
      <c r="I109" s="441"/>
      <c r="J109" s="817"/>
      <c r="K109" s="818"/>
      <c r="L109" s="818"/>
      <c r="M109" s="818"/>
      <c r="N109" s="818"/>
      <c r="O109" s="818"/>
      <c r="P109" s="903"/>
    </row>
    <row r="110" spans="2:16" ht="15.75" customHeight="1" x14ac:dyDescent="0.2">
      <c r="B110" s="53"/>
      <c r="C110" s="54"/>
      <c r="D110" s="54"/>
      <c r="E110" s="242"/>
      <c r="F110" s="11"/>
      <c r="G110" s="246"/>
      <c r="H110" s="275"/>
      <c r="I110" s="441"/>
      <c r="J110" s="53" t="s">
        <v>203</v>
      </c>
      <c r="K110" s="542"/>
      <c r="L110" s="542"/>
      <c r="M110" s="542"/>
      <c r="N110" s="542"/>
      <c r="O110" s="542"/>
      <c r="P110" s="612">
        <f>+N59</f>
        <v>72000</v>
      </c>
    </row>
    <row r="111" spans="2:16" ht="15.75" customHeight="1" x14ac:dyDescent="0.2">
      <c r="B111" s="421"/>
      <c r="C111" s="422"/>
      <c r="D111" s="422"/>
      <c r="E111" s="423"/>
      <c r="F111" s="419"/>
      <c r="G111" s="439"/>
      <c r="H111" s="431"/>
      <c r="I111" s="442"/>
      <c r="J111" s="429" t="s">
        <v>212</v>
      </c>
      <c r="K111" s="608"/>
      <c r="L111" s="608"/>
      <c r="M111" s="609"/>
      <c r="N111" s="609"/>
      <c r="O111" s="610"/>
      <c r="P111" s="739">
        <f>+L95</f>
        <v>16860</v>
      </c>
    </row>
    <row r="112" spans="2:16" ht="15.75" customHeight="1" x14ac:dyDescent="0.2">
      <c r="B112" s="53"/>
      <c r="C112" s="54"/>
      <c r="D112" s="54"/>
      <c r="E112" s="242"/>
      <c r="F112" s="11"/>
      <c r="G112" s="246"/>
      <c r="H112" s="275"/>
      <c r="I112" s="441"/>
      <c r="J112" s="53" t="s">
        <v>213</v>
      </c>
      <c r="K112" s="54"/>
      <c r="L112" s="54"/>
      <c r="M112" s="54"/>
      <c r="N112" s="54"/>
      <c r="O112" s="54"/>
      <c r="P112" s="643">
        <f>+P110+P111</f>
        <v>88860</v>
      </c>
    </row>
    <row r="113" spans="2:16" ht="15.75" customHeight="1" x14ac:dyDescent="0.2">
      <c r="B113" s="421"/>
      <c r="C113" s="422"/>
      <c r="D113" s="422"/>
      <c r="E113" s="423"/>
      <c r="F113" s="419"/>
      <c r="G113" s="439"/>
      <c r="H113" s="431"/>
      <c r="I113" s="442"/>
      <c r="J113" s="429" t="s">
        <v>243</v>
      </c>
      <c r="K113" s="608"/>
      <c r="L113" s="608"/>
      <c r="M113" s="609"/>
      <c r="N113" s="609"/>
      <c r="O113" s="610"/>
      <c r="P113" s="611"/>
    </row>
    <row r="114" spans="2:16" ht="16.5" customHeight="1" thickBot="1" x14ac:dyDescent="0.25">
      <c r="B114" s="53" t="s">
        <v>507</v>
      </c>
      <c r="C114" s="55"/>
      <c r="D114" s="55"/>
      <c r="E114" s="382"/>
      <c r="F114" s="11"/>
      <c r="G114" s="246"/>
      <c r="H114" s="738">
        <f>+H106+H107+H108+H109</f>
        <v>94360</v>
      </c>
      <c r="I114" s="441"/>
      <c r="J114" s="214" t="s">
        <v>253</v>
      </c>
      <c r="K114" s="254"/>
      <c r="L114" s="254"/>
      <c r="M114" s="571"/>
      <c r="N114" s="571"/>
      <c r="O114" s="571"/>
      <c r="P114" s="613">
        <f>+P106+P112</f>
        <v>94360</v>
      </c>
    </row>
    <row r="115" spans="2:16" ht="15.75" thickTop="1" x14ac:dyDescent="0.2">
      <c r="B115" s="421"/>
      <c r="C115" s="425"/>
      <c r="D115" s="425"/>
      <c r="E115" s="426"/>
      <c r="F115" s="419"/>
      <c r="G115" s="439"/>
      <c r="H115" s="95"/>
      <c r="I115" s="442"/>
      <c r="J115" s="424"/>
      <c r="K115" s="425"/>
      <c r="L115" s="426"/>
      <c r="M115" s="420"/>
      <c r="N115" s="419"/>
      <c r="O115" s="428"/>
      <c r="P115" s="272"/>
    </row>
    <row r="116" spans="2:16" x14ac:dyDescent="0.2">
      <c r="B116" s="56"/>
      <c r="C116" s="57"/>
      <c r="D116" s="57"/>
      <c r="E116" s="383"/>
      <c r="F116" s="14"/>
      <c r="G116" s="440"/>
      <c r="H116" s="14"/>
      <c r="I116" s="443"/>
      <c r="J116" s="385"/>
      <c r="K116" s="57"/>
      <c r="L116" s="383"/>
      <c r="M116" s="126"/>
      <c r="N116" s="14"/>
      <c r="O116" s="126"/>
      <c r="P116" s="379"/>
    </row>
    <row r="118" spans="2:16" ht="15.75" customHeight="1" x14ac:dyDescent="0.2"/>
  </sheetData>
  <mergeCells count="21">
    <mergeCell ref="D37:J37"/>
    <mergeCell ref="B88:L88"/>
    <mergeCell ref="B68:L68"/>
    <mergeCell ref="K105:N105"/>
    <mergeCell ref="C5:T5"/>
    <mergeCell ref="C7:K7"/>
    <mergeCell ref="B89:L89"/>
    <mergeCell ref="O38:O39"/>
    <mergeCell ref="P38:V39"/>
    <mergeCell ref="N38:N39"/>
    <mergeCell ref="B71:H71"/>
    <mergeCell ref="J109:P109"/>
    <mergeCell ref="B102:P102"/>
    <mergeCell ref="B103:P103"/>
    <mergeCell ref="B104:P104"/>
    <mergeCell ref="B105:I105"/>
    <mergeCell ref="N37:V37"/>
    <mergeCell ref="J108:P108"/>
    <mergeCell ref="B69:L69"/>
    <mergeCell ref="B70:L70"/>
    <mergeCell ref="B87:L87"/>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rowBreaks count="1" manualBreakCount="1">
    <brk id="99" max="16383" man="1"/>
  </row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29"/>
  <sheetViews>
    <sheetView showGridLines="0" view="pageLayout" zoomScaleNormal="100" workbookViewId="0"/>
  </sheetViews>
  <sheetFormatPr defaultRowHeight="15" x14ac:dyDescent="0.2"/>
  <cols>
    <col min="1" max="1" width="4.5703125" style="1" customWidth="1"/>
    <col min="2" max="2" width="4" style="1" customWidth="1"/>
    <col min="3" max="3" width="4.85546875" style="1" customWidth="1"/>
    <col min="4" max="4" width="9.5703125" style="1" customWidth="1"/>
    <col min="5" max="5" width="1.28515625" style="184" customWidth="1"/>
    <col min="6" max="6" width="11.5703125" style="1" customWidth="1"/>
    <col min="7" max="7" width="1.28515625" style="184" customWidth="1"/>
    <col min="8" max="8" width="8.7109375" style="1" customWidth="1"/>
    <col min="9" max="9" width="1.28515625" style="184" customWidth="1"/>
    <col min="10" max="10" width="9.85546875" style="1" customWidth="1"/>
    <col min="11" max="11" width="1.28515625" style="184" customWidth="1"/>
    <col min="12" max="12" width="10" style="1" customWidth="1"/>
    <col min="13" max="13" width="1.28515625" style="184" customWidth="1"/>
    <col min="14" max="14" width="11.7109375" style="1" customWidth="1"/>
    <col min="15" max="15" width="1.28515625" style="184" customWidth="1"/>
    <col min="16" max="16" width="12.42578125" style="1" customWidth="1"/>
    <col min="17" max="17" width="1.28515625" style="184" customWidth="1"/>
    <col min="18" max="18" width="9.42578125" style="1" customWidth="1"/>
    <col min="19" max="19" width="1.28515625" style="184" customWidth="1"/>
    <col min="20" max="20" width="8.85546875" style="1" customWidth="1"/>
    <col min="21" max="21" width="1.28515625" style="184" customWidth="1"/>
    <col min="22" max="22" width="11.28515625" style="1" customWidth="1"/>
    <col min="23" max="16384" width="9.140625" style="1"/>
  </cols>
  <sheetData>
    <row r="1" spans="1:22" ht="15.75" x14ac:dyDescent="0.25">
      <c r="A1" s="19" t="s">
        <v>421</v>
      </c>
    </row>
    <row r="2" spans="1:22" x14ac:dyDescent="0.2">
      <c r="B2" s="25"/>
      <c r="C2" s="25"/>
      <c r="D2" s="25"/>
      <c r="E2" s="186"/>
      <c r="F2" s="25"/>
      <c r="G2" s="186"/>
      <c r="H2" s="25"/>
      <c r="I2" s="186"/>
      <c r="J2" s="25"/>
    </row>
    <row r="3" spans="1:22" ht="15" customHeight="1" x14ac:dyDescent="0.2">
      <c r="B3" s="25" t="s">
        <v>694</v>
      </c>
      <c r="C3" s="25"/>
      <c r="D3" s="25"/>
      <c r="E3" s="25"/>
      <c r="F3" s="25"/>
      <c r="G3" s="25"/>
      <c r="H3" s="25"/>
      <c r="I3" s="25"/>
      <c r="J3" s="25"/>
    </row>
    <row r="4" spans="1:22" ht="15" customHeight="1" x14ac:dyDescent="0.2">
      <c r="A4" s="25"/>
      <c r="B4" s="24"/>
      <c r="C4" s="24"/>
      <c r="D4" s="24"/>
      <c r="E4" s="187"/>
      <c r="F4" s="24"/>
      <c r="G4" s="187"/>
      <c r="H4" s="24"/>
      <c r="I4" s="187"/>
      <c r="J4" s="24"/>
    </row>
    <row r="5" spans="1:22" ht="15.75" x14ac:dyDescent="0.2">
      <c r="A5" s="27" t="s">
        <v>324</v>
      </c>
      <c r="B5" s="25"/>
      <c r="C5" s="25"/>
      <c r="D5" s="25"/>
      <c r="E5" s="186"/>
      <c r="F5" s="25"/>
      <c r="G5" s="186"/>
      <c r="H5" s="25"/>
      <c r="I5" s="186"/>
      <c r="J5" s="25"/>
    </row>
    <row r="7" spans="1:22" ht="15.75" x14ac:dyDescent="0.2">
      <c r="C7" s="67"/>
      <c r="D7" s="922" t="s">
        <v>349</v>
      </c>
      <c r="E7" s="923"/>
      <c r="F7" s="923"/>
      <c r="G7" s="923"/>
      <c r="H7" s="923"/>
      <c r="I7" s="185"/>
      <c r="J7" s="40"/>
      <c r="K7" s="185" t="s">
        <v>472</v>
      </c>
      <c r="L7" s="40" t="s">
        <v>350</v>
      </c>
      <c r="M7" s="711" t="s">
        <v>473</v>
      </c>
      <c r="N7" s="923" t="s">
        <v>351</v>
      </c>
      <c r="O7" s="923"/>
      <c r="P7" s="923"/>
      <c r="Q7" s="923"/>
      <c r="R7" s="923"/>
      <c r="S7" s="923"/>
      <c r="T7" s="923"/>
      <c r="U7" s="923"/>
      <c r="V7" s="924"/>
    </row>
    <row r="8" spans="1:22" ht="15.75" x14ac:dyDescent="0.2">
      <c r="C8" s="616"/>
      <c r="D8" s="567"/>
      <c r="E8" s="567"/>
      <c r="F8" s="567"/>
      <c r="G8" s="567"/>
      <c r="H8" s="567"/>
      <c r="I8" s="567"/>
      <c r="J8" s="568"/>
      <c r="K8" s="567"/>
      <c r="L8" s="568"/>
      <c r="M8" s="568"/>
      <c r="N8" s="89" t="s">
        <v>248</v>
      </c>
      <c r="O8" s="793" t="s">
        <v>473</v>
      </c>
      <c r="P8" s="791" t="s">
        <v>212</v>
      </c>
      <c r="Q8" s="791"/>
      <c r="R8" s="791"/>
      <c r="S8" s="791"/>
      <c r="T8" s="791"/>
      <c r="U8" s="791"/>
      <c r="V8" s="792"/>
    </row>
    <row r="9" spans="1:22" ht="15.75" x14ac:dyDescent="0.2">
      <c r="C9" s="61"/>
      <c r="D9" s="103"/>
      <c r="E9" s="103"/>
      <c r="F9" s="103"/>
      <c r="G9" s="103"/>
      <c r="H9" s="103"/>
      <c r="I9" s="103"/>
      <c r="J9" s="614"/>
      <c r="K9" s="103"/>
      <c r="L9" s="614"/>
      <c r="M9" s="614"/>
      <c r="N9" s="169" t="s">
        <v>249</v>
      </c>
      <c r="O9" s="788"/>
      <c r="P9" s="103"/>
      <c r="Q9" s="103"/>
      <c r="R9" s="103"/>
      <c r="S9" s="103"/>
      <c r="T9" s="103"/>
      <c r="U9" s="103"/>
      <c r="V9" s="615"/>
    </row>
    <row r="10" spans="1:22" x14ac:dyDescent="0.2">
      <c r="C10" s="880"/>
      <c r="D10" s="931" t="s">
        <v>503</v>
      </c>
      <c r="E10" s="886" t="s">
        <v>473</v>
      </c>
      <c r="F10" s="929" t="s">
        <v>504</v>
      </c>
      <c r="G10" s="886" t="s">
        <v>473</v>
      </c>
      <c r="H10" s="929" t="s">
        <v>505</v>
      </c>
      <c r="I10" s="886" t="s">
        <v>473</v>
      </c>
      <c r="J10" s="929" t="s">
        <v>574</v>
      </c>
      <c r="K10" s="886" t="s">
        <v>472</v>
      </c>
      <c r="L10" s="870" t="s">
        <v>508</v>
      </c>
      <c r="M10" s="933" t="s">
        <v>473</v>
      </c>
      <c r="N10" s="929" t="s">
        <v>203</v>
      </c>
      <c r="O10" s="886" t="s">
        <v>478</v>
      </c>
      <c r="P10" s="870" t="s">
        <v>204</v>
      </c>
      <c r="Q10" s="886" t="s">
        <v>473</v>
      </c>
      <c r="R10" s="929" t="s">
        <v>494</v>
      </c>
      <c r="S10" s="886" t="s">
        <v>478</v>
      </c>
      <c r="T10" s="929" t="s">
        <v>497</v>
      </c>
      <c r="U10" s="886" t="s">
        <v>478</v>
      </c>
      <c r="V10" s="925" t="s">
        <v>30</v>
      </c>
    </row>
    <row r="11" spans="1:22" x14ac:dyDescent="0.2">
      <c r="C11" s="881"/>
      <c r="D11" s="932"/>
      <c r="E11" s="927"/>
      <c r="F11" s="930"/>
      <c r="G11" s="927"/>
      <c r="H11" s="930"/>
      <c r="I11" s="927"/>
      <c r="J11" s="930"/>
      <c r="K11" s="927"/>
      <c r="L11" s="928"/>
      <c r="M11" s="927"/>
      <c r="N11" s="930"/>
      <c r="O11" s="927"/>
      <c r="P11" s="928"/>
      <c r="Q11" s="927"/>
      <c r="R11" s="930"/>
      <c r="S11" s="927"/>
      <c r="T11" s="930"/>
      <c r="U11" s="927"/>
      <c r="V11" s="926"/>
    </row>
    <row r="12" spans="1:22" x14ac:dyDescent="0.2">
      <c r="C12" s="188" t="s">
        <v>570</v>
      </c>
      <c r="D12" s="308">
        <v>2100</v>
      </c>
      <c r="E12" s="190" t="s">
        <v>473</v>
      </c>
      <c r="F12" s="310">
        <v>2500</v>
      </c>
      <c r="G12" s="190" t="s">
        <v>473</v>
      </c>
      <c r="H12" s="191"/>
      <c r="I12" s="190" t="s">
        <v>473</v>
      </c>
      <c r="J12" s="310">
        <v>11000</v>
      </c>
      <c r="K12" s="190" t="s">
        <v>472</v>
      </c>
      <c r="L12" s="310">
        <v>6000</v>
      </c>
      <c r="M12" s="190" t="s">
        <v>473</v>
      </c>
      <c r="N12" s="617">
        <v>7100</v>
      </c>
      <c r="O12" s="190"/>
      <c r="P12" s="191"/>
      <c r="Q12" s="190"/>
      <c r="R12" s="191">
        <v>2500</v>
      </c>
      <c r="S12" s="190"/>
      <c r="T12" s="191"/>
      <c r="U12" s="190"/>
      <c r="V12" s="192"/>
    </row>
    <row r="13" spans="1:22" x14ac:dyDescent="0.2">
      <c r="C13" s="193" t="s">
        <v>22</v>
      </c>
      <c r="D13" s="444">
        <v>13000</v>
      </c>
      <c r="E13" s="195"/>
      <c r="F13" s="196"/>
      <c r="G13" s="195"/>
      <c r="H13" s="196"/>
      <c r="I13" s="195"/>
      <c r="J13" s="196"/>
      <c r="K13" s="195"/>
      <c r="L13" s="197"/>
      <c r="M13" s="195"/>
      <c r="N13" s="447">
        <v>13000</v>
      </c>
      <c r="O13" s="195"/>
      <c r="P13" s="196"/>
      <c r="Q13" s="195"/>
      <c r="R13" s="196"/>
      <c r="S13" s="195"/>
      <c r="T13" s="196"/>
      <c r="U13" s="195"/>
      <c r="V13" s="198"/>
    </row>
    <row r="14" spans="1:22" x14ac:dyDescent="0.2">
      <c r="C14" s="199" t="s">
        <v>570</v>
      </c>
      <c r="D14" s="311">
        <f>+D12+D13</f>
        <v>15100</v>
      </c>
      <c r="E14" s="312" t="s">
        <v>473</v>
      </c>
      <c r="F14" s="313">
        <f>+F12</f>
        <v>2500</v>
      </c>
      <c r="G14" s="312"/>
      <c r="H14" s="313"/>
      <c r="I14" s="312" t="s">
        <v>473</v>
      </c>
      <c r="J14" s="313">
        <f>+J12</f>
        <v>11000</v>
      </c>
      <c r="K14" s="312" t="s">
        <v>472</v>
      </c>
      <c r="L14" s="314">
        <f>+L12</f>
        <v>6000</v>
      </c>
      <c r="M14" s="312" t="s">
        <v>473</v>
      </c>
      <c r="N14" s="618">
        <f>+N12+N13</f>
        <v>20100</v>
      </c>
      <c r="O14" s="195"/>
      <c r="P14" s="196"/>
      <c r="Q14" s="195"/>
      <c r="R14" s="196">
        <f>+R12</f>
        <v>2500</v>
      </c>
      <c r="S14" s="195"/>
      <c r="T14" s="196"/>
      <c r="U14" s="195"/>
      <c r="V14" s="198"/>
    </row>
    <row r="15" spans="1:22" x14ac:dyDescent="0.2">
      <c r="C15" s="199" t="s">
        <v>23</v>
      </c>
      <c r="D15" s="444">
        <v>1200</v>
      </c>
      <c r="E15" s="195"/>
      <c r="F15" s="196"/>
      <c r="G15" s="195"/>
      <c r="H15" s="197"/>
      <c r="I15" s="195"/>
      <c r="J15" s="196"/>
      <c r="K15" s="195"/>
      <c r="L15" s="197"/>
      <c r="M15" s="195"/>
      <c r="N15" s="196"/>
      <c r="O15" s="195"/>
      <c r="P15" s="196"/>
      <c r="Q15" s="195"/>
      <c r="R15" s="447">
        <v>1200</v>
      </c>
      <c r="S15" s="195"/>
      <c r="T15" s="196"/>
      <c r="U15" s="195"/>
      <c r="V15" s="198"/>
    </row>
    <row r="16" spans="1:22" x14ac:dyDescent="0.2">
      <c r="C16" s="199" t="s">
        <v>570</v>
      </c>
      <c r="D16" s="311">
        <f>+D14+D15</f>
        <v>16300</v>
      </c>
      <c r="E16" s="312" t="s">
        <v>473</v>
      </c>
      <c r="F16" s="313">
        <f>+F14</f>
        <v>2500</v>
      </c>
      <c r="G16" s="312"/>
      <c r="H16" s="314"/>
      <c r="I16" s="312" t="s">
        <v>473</v>
      </c>
      <c r="J16" s="313">
        <f>+J14</f>
        <v>11000</v>
      </c>
      <c r="K16" s="312" t="s">
        <v>472</v>
      </c>
      <c r="L16" s="314">
        <f>+L14</f>
        <v>6000</v>
      </c>
      <c r="M16" s="312" t="s">
        <v>473</v>
      </c>
      <c r="N16" s="618">
        <f>+N14</f>
        <v>20100</v>
      </c>
      <c r="O16" s="312"/>
      <c r="P16" s="313"/>
      <c r="Q16" s="312" t="s">
        <v>473</v>
      </c>
      <c r="R16" s="196">
        <f>+R14+R15</f>
        <v>3700</v>
      </c>
      <c r="S16" s="195"/>
      <c r="T16" s="196"/>
      <c r="U16" s="195"/>
      <c r="V16" s="198"/>
    </row>
    <row r="17" spans="3:22" x14ac:dyDescent="0.2">
      <c r="C17" s="199" t="s">
        <v>24</v>
      </c>
      <c r="D17" s="194">
        <v>-6000</v>
      </c>
      <c r="E17" s="195"/>
      <c r="F17" s="197"/>
      <c r="G17" s="195"/>
      <c r="H17" s="196"/>
      <c r="I17" s="195"/>
      <c r="J17" s="197"/>
      <c r="K17" s="195"/>
      <c r="L17" s="197">
        <v>-6000</v>
      </c>
      <c r="M17" s="195"/>
      <c r="N17" s="196"/>
      <c r="O17" s="195"/>
      <c r="P17" s="196"/>
      <c r="Q17" s="195"/>
      <c r="R17" s="196"/>
      <c r="S17" s="195"/>
      <c r="T17" s="196"/>
      <c r="U17" s="195"/>
      <c r="V17" s="198"/>
    </row>
    <row r="18" spans="3:22" x14ac:dyDescent="0.2">
      <c r="C18" s="199" t="s">
        <v>570</v>
      </c>
      <c r="D18" s="740">
        <f>+D16+D17</f>
        <v>10300</v>
      </c>
      <c r="E18" s="312" t="s">
        <v>473</v>
      </c>
      <c r="F18" s="314">
        <f>+F16</f>
        <v>2500</v>
      </c>
      <c r="G18" s="312"/>
      <c r="H18" s="313"/>
      <c r="I18" s="312" t="s">
        <v>473</v>
      </c>
      <c r="J18" s="314">
        <f>+J16</f>
        <v>11000</v>
      </c>
      <c r="K18" s="312" t="s">
        <v>472</v>
      </c>
      <c r="L18" s="448">
        <f>+L16+L17</f>
        <v>0</v>
      </c>
      <c r="M18" s="312" t="s">
        <v>473</v>
      </c>
      <c r="N18" s="618">
        <f>+N16</f>
        <v>20100</v>
      </c>
      <c r="O18" s="312"/>
      <c r="P18" s="313"/>
      <c r="Q18" s="312" t="s">
        <v>473</v>
      </c>
      <c r="R18" s="196">
        <f>+R16</f>
        <v>3700</v>
      </c>
      <c r="S18" s="195"/>
      <c r="T18" s="196"/>
      <c r="U18" s="195"/>
      <c r="V18" s="198"/>
    </row>
    <row r="19" spans="3:22" x14ac:dyDescent="0.2">
      <c r="C19" s="199" t="s">
        <v>25</v>
      </c>
      <c r="D19" s="194"/>
      <c r="E19" s="195"/>
      <c r="F19" s="197"/>
      <c r="G19" s="195"/>
      <c r="H19" s="446">
        <v>1000</v>
      </c>
      <c r="I19" s="195"/>
      <c r="J19" s="197"/>
      <c r="K19" s="195"/>
      <c r="L19" s="446">
        <v>1000</v>
      </c>
      <c r="M19" s="195"/>
      <c r="N19" s="196"/>
      <c r="O19" s="195"/>
      <c r="P19" s="196"/>
      <c r="Q19" s="195"/>
      <c r="R19" s="196"/>
      <c r="S19" s="195"/>
      <c r="T19" s="196"/>
      <c r="U19" s="195"/>
      <c r="V19" s="198"/>
    </row>
    <row r="20" spans="3:22" x14ac:dyDescent="0.2">
      <c r="C20" s="199" t="s">
        <v>570</v>
      </c>
      <c r="D20" s="311">
        <f>+D18</f>
        <v>10300</v>
      </c>
      <c r="E20" s="312" t="s">
        <v>473</v>
      </c>
      <c r="F20" s="314">
        <f>+F18</f>
        <v>2500</v>
      </c>
      <c r="G20" s="312" t="s">
        <v>473</v>
      </c>
      <c r="H20" s="314">
        <f>+H19</f>
        <v>1000</v>
      </c>
      <c r="I20" s="312" t="s">
        <v>473</v>
      </c>
      <c r="J20" s="314">
        <f>+J18</f>
        <v>11000</v>
      </c>
      <c r="K20" s="312" t="s">
        <v>472</v>
      </c>
      <c r="L20" s="314">
        <f>+L18+L19</f>
        <v>1000</v>
      </c>
      <c r="M20" s="312" t="s">
        <v>473</v>
      </c>
      <c r="N20" s="618">
        <f>+N18</f>
        <v>20100</v>
      </c>
      <c r="O20" s="312"/>
      <c r="P20" s="313"/>
      <c r="Q20" s="312" t="s">
        <v>473</v>
      </c>
      <c r="R20" s="196">
        <f>+R18</f>
        <v>3700</v>
      </c>
      <c r="S20" s="195"/>
      <c r="T20" s="196"/>
      <c r="U20" s="195"/>
      <c r="V20" s="198"/>
    </row>
    <row r="21" spans="3:22" x14ac:dyDescent="0.2">
      <c r="C21" s="199" t="s">
        <v>26</v>
      </c>
      <c r="D21" s="444">
        <v>1500</v>
      </c>
      <c r="E21" s="195"/>
      <c r="F21" s="197">
        <v>-1500</v>
      </c>
      <c r="G21" s="195"/>
      <c r="H21" s="197"/>
      <c r="I21" s="195"/>
      <c r="J21" s="197"/>
      <c r="K21" s="195"/>
      <c r="L21" s="197"/>
      <c r="M21" s="195"/>
      <c r="N21" s="196"/>
      <c r="O21" s="195"/>
      <c r="P21" s="196"/>
      <c r="Q21" s="195"/>
      <c r="R21" s="197"/>
      <c r="S21" s="195"/>
      <c r="T21" s="197"/>
      <c r="U21" s="195"/>
      <c r="V21" s="201"/>
    </row>
    <row r="22" spans="3:22" x14ac:dyDescent="0.2">
      <c r="C22" s="199" t="s">
        <v>570</v>
      </c>
      <c r="D22" s="311">
        <f>+D20+D21</f>
        <v>11800</v>
      </c>
      <c r="E22" s="312" t="s">
        <v>473</v>
      </c>
      <c r="F22" s="314">
        <f>+F20+F21</f>
        <v>1000</v>
      </c>
      <c r="G22" s="312" t="s">
        <v>473</v>
      </c>
      <c r="H22" s="314">
        <f>+H20</f>
        <v>1000</v>
      </c>
      <c r="I22" s="312" t="s">
        <v>473</v>
      </c>
      <c r="J22" s="314">
        <f>+J20</f>
        <v>11000</v>
      </c>
      <c r="K22" s="312" t="s">
        <v>472</v>
      </c>
      <c r="L22" s="314">
        <f>+L20</f>
        <v>1000</v>
      </c>
      <c r="M22" s="312" t="s">
        <v>473</v>
      </c>
      <c r="N22" s="618">
        <f>+N20</f>
        <v>20100</v>
      </c>
      <c r="O22" s="312"/>
      <c r="P22" s="313"/>
      <c r="Q22" s="312" t="s">
        <v>473</v>
      </c>
      <c r="R22" s="200">
        <f>+R20</f>
        <v>3700</v>
      </c>
      <c r="S22" s="195"/>
      <c r="T22" s="200"/>
      <c r="U22" s="195"/>
      <c r="V22" s="202"/>
    </row>
    <row r="23" spans="3:22" x14ac:dyDescent="0.2">
      <c r="C23" s="199" t="s">
        <v>27</v>
      </c>
      <c r="D23" s="194">
        <v>-1900</v>
      </c>
      <c r="E23" s="195"/>
      <c r="F23" s="197"/>
      <c r="G23" s="195"/>
      <c r="H23" s="197"/>
      <c r="I23" s="195"/>
      <c r="J23" s="197"/>
      <c r="K23" s="195"/>
      <c r="L23" s="197"/>
      <c r="M23" s="195"/>
      <c r="N23" s="196"/>
      <c r="O23" s="195"/>
      <c r="P23" s="197">
        <v>-1900</v>
      </c>
      <c r="Q23" s="195"/>
      <c r="R23" s="197"/>
      <c r="S23" s="195"/>
      <c r="T23" s="197"/>
      <c r="U23" s="195"/>
      <c r="V23" s="201"/>
    </row>
    <row r="24" spans="3:22" x14ac:dyDescent="0.2">
      <c r="C24" s="199" t="s">
        <v>570</v>
      </c>
      <c r="D24" s="311">
        <f>+D22+D23</f>
        <v>9900</v>
      </c>
      <c r="E24" s="312" t="s">
        <v>473</v>
      </c>
      <c r="F24" s="314">
        <f>+F22</f>
        <v>1000</v>
      </c>
      <c r="G24" s="312" t="s">
        <v>473</v>
      </c>
      <c r="H24" s="314">
        <f>+H22</f>
        <v>1000</v>
      </c>
      <c r="I24" s="312" t="s">
        <v>473</v>
      </c>
      <c r="J24" s="314">
        <f>+J22</f>
        <v>11000</v>
      </c>
      <c r="K24" s="312" t="s">
        <v>472</v>
      </c>
      <c r="L24" s="314">
        <f>+L22</f>
        <v>1000</v>
      </c>
      <c r="M24" s="312" t="s">
        <v>473</v>
      </c>
      <c r="N24" s="618">
        <f>+N22</f>
        <v>20100</v>
      </c>
      <c r="O24" s="312" t="s">
        <v>542</v>
      </c>
      <c r="P24" s="314">
        <f>-P23</f>
        <v>1900</v>
      </c>
      <c r="Q24" s="312" t="s">
        <v>473</v>
      </c>
      <c r="R24" s="200">
        <f>+R22</f>
        <v>3700</v>
      </c>
      <c r="S24" s="195"/>
      <c r="T24" s="200"/>
      <c r="U24" s="195"/>
      <c r="V24" s="202"/>
    </row>
    <row r="25" spans="3:22" x14ac:dyDescent="0.2">
      <c r="C25" s="203" t="s">
        <v>28</v>
      </c>
      <c r="D25" s="204"/>
      <c r="E25" s="205"/>
      <c r="F25" s="445">
        <v>6000</v>
      </c>
      <c r="G25" s="205"/>
      <c r="H25" s="206"/>
      <c r="I25" s="205"/>
      <c r="J25" s="206"/>
      <c r="K25" s="205"/>
      <c r="L25" s="206"/>
      <c r="M25" s="205"/>
      <c r="N25" s="206"/>
      <c r="O25" s="205"/>
      <c r="P25" s="206"/>
      <c r="Q25" s="205"/>
      <c r="R25" s="445">
        <v>6000</v>
      </c>
      <c r="S25" s="205"/>
      <c r="T25" s="206"/>
      <c r="U25" s="205"/>
      <c r="V25" s="207"/>
    </row>
    <row r="26" spans="3:22" x14ac:dyDescent="0.2">
      <c r="C26" s="199" t="s">
        <v>570</v>
      </c>
      <c r="D26" s="315">
        <f>+D24</f>
        <v>9900</v>
      </c>
      <c r="E26" s="312" t="s">
        <v>473</v>
      </c>
      <c r="F26" s="313">
        <f>+F24+F25</f>
        <v>7000</v>
      </c>
      <c r="G26" s="312" t="s">
        <v>473</v>
      </c>
      <c r="H26" s="313">
        <f>+H24</f>
        <v>1000</v>
      </c>
      <c r="I26" s="312" t="s">
        <v>473</v>
      </c>
      <c r="J26" s="313">
        <f>+J24</f>
        <v>11000</v>
      </c>
      <c r="K26" s="312" t="s">
        <v>472</v>
      </c>
      <c r="L26" s="313">
        <f>+L24</f>
        <v>1000</v>
      </c>
      <c r="M26" s="312" t="s">
        <v>473</v>
      </c>
      <c r="N26" s="618">
        <f>+N24</f>
        <v>20100</v>
      </c>
      <c r="O26" s="312" t="s">
        <v>542</v>
      </c>
      <c r="P26" s="313">
        <f>+P24</f>
        <v>1900</v>
      </c>
      <c r="Q26" s="312" t="s">
        <v>473</v>
      </c>
      <c r="R26" s="196">
        <f>+R24+R25</f>
        <v>9700</v>
      </c>
      <c r="S26" s="312"/>
      <c r="T26" s="196"/>
      <c r="U26" s="195"/>
      <c r="V26" s="198"/>
    </row>
    <row r="27" spans="3:22" x14ac:dyDescent="0.2">
      <c r="C27" s="188" t="s">
        <v>29</v>
      </c>
      <c r="D27" s="189">
        <v>-1750</v>
      </c>
      <c r="E27" s="190"/>
      <c r="F27" s="191"/>
      <c r="G27" s="190"/>
      <c r="H27" s="191"/>
      <c r="I27" s="190"/>
      <c r="J27" s="191"/>
      <c r="K27" s="190"/>
      <c r="L27" s="191"/>
      <c r="M27" s="190"/>
      <c r="N27" s="191"/>
      <c r="O27" s="190"/>
      <c r="P27" s="191"/>
      <c r="Q27" s="190"/>
      <c r="R27" s="191"/>
      <c r="S27" s="190"/>
      <c r="T27" s="191">
        <v>-1400</v>
      </c>
      <c r="U27" s="190"/>
      <c r="V27" s="192">
        <v>-350</v>
      </c>
    </row>
    <row r="28" spans="3:22" ht="15.75" thickBot="1" x14ac:dyDescent="0.25">
      <c r="C28" s="208" t="s">
        <v>570</v>
      </c>
      <c r="D28" s="316">
        <f>+D26+D27</f>
        <v>8150</v>
      </c>
      <c r="E28" s="317" t="s">
        <v>473</v>
      </c>
      <c r="F28" s="318">
        <f>+F26</f>
        <v>7000</v>
      </c>
      <c r="G28" s="317" t="s">
        <v>473</v>
      </c>
      <c r="H28" s="318">
        <f>+H26</f>
        <v>1000</v>
      </c>
      <c r="I28" s="317" t="s">
        <v>473</v>
      </c>
      <c r="J28" s="318">
        <f>+J26</f>
        <v>11000</v>
      </c>
      <c r="K28" s="317" t="s">
        <v>472</v>
      </c>
      <c r="L28" s="318">
        <f>+L26</f>
        <v>1000</v>
      </c>
      <c r="M28" s="317" t="s">
        <v>473</v>
      </c>
      <c r="N28" s="619">
        <f>+N26</f>
        <v>20100</v>
      </c>
      <c r="O28" s="317" t="s">
        <v>542</v>
      </c>
      <c r="P28" s="318">
        <f>+P26</f>
        <v>1900</v>
      </c>
      <c r="Q28" s="317" t="s">
        <v>473</v>
      </c>
      <c r="R28" s="741">
        <f>+R26</f>
        <v>9700</v>
      </c>
      <c r="S28" s="317" t="s">
        <v>542</v>
      </c>
      <c r="T28" s="318">
        <f>-T27</f>
        <v>1400</v>
      </c>
      <c r="U28" s="317" t="s">
        <v>542</v>
      </c>
      <c r="V28" s="319">
        <f>-V27</f>
        <v>350</v>
      </c>
    </row>
    <row r="29" spans="3:22" ht="15.75" thickTop="1" x14ac:dyDescent="0.2"/>
  </sheetData>
  <mergeCells count="24">
    <mergeCell ref="M10:M11"/>
    <mergeCell ref="N10:N11"/>
    <mergeCell ref="O10:O11"/>
    <mergeCell ref="H10:H11"/>
    <mergeCell ref="T10:T11"/>
    <mergeCell ref="K10:K11"/>
    <mergeCell ref="L10:L11"/>
    <mergeCell ref="R10:R11"/>
    <mergeCell ref="C10:C11"/>
    <mergeCell ref="D10:D11"/>
    <mergeCell ref="E10:E11"/>
    <mergeCell ref="F10:F11"/>
    <mergeCell ref="G10:G11"/>
    <mergeCell ref="I10:I11"/>
    <mergeCell ref="D7:H7"/>
    <mergeCell ref="N7:V7"/>
    <mergeCell ref="P8:V8"/>
    <mergeCell ref="V10:V11"/>
    <mergeCell ref="S10:S11"/>
    <mergeCell ref="U10:U11"/>
    <mergeCell ref="P10:P11"/>
    <mergeCell ref="Q10:Q11"/>
    <mergeCell ref="J10:J11"/>
    <mergeCell ref="O8:O9"/>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2"/>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342</v>
      </c>
    </row>
    <row r="3" spans="1:10" x14ac:dyDescent="0.2">
      <c r="B3" s="25" t="s">
        <v>448</v>
      </c>
      <c r="C3" s="23"/>
      <c r="D3" s="23"/>
      <c r="E3" s="23"/>
      <c r="F3" s="23"/>
      <c r="G3" s="23"/>
      <c r="H3" s="23"/>
      <c r="I3" s="23"/>
      <c r="J3" s="23"/>
    </row>
    <row r="5" spans="1:10" ht="15.75" x14ac:dyDescent="0.25">
      <c r="A5" s="19" t="s">
        <v>324</v>
      </c>
    </row>
    <row r="7" spans="1:10" x14ac:dyDescent="0.2">
      <c r="B7" s="3" t="s">
        <v>96</v>
      </c>
      <c r="C7" s="4"/>
      <c r="D7" s="4"/>
      <c r="E7" s="4"/>
      <c r="F7" s="4"/>
      <c r="G7" s="4"/>
      <c r="H7" s="4"/>
      <c r="I7" s="4"/>
      <c r="J7" s="5"/>
    </row>
    <row r="8" spans="1:10" x14ac:dyDescent="0.2">
      <c r="B8" s="10" t="s">
        <v>97</v>
      </c>
      <c r="C8" s="11"/>
      <c r="D8" s="11"/>
      <c r="E8" s="11"/>
      <c r="F8" s="11"/>
      <c r="G8" s="11"/>
      <c r="H8" s="11"/>
      <c r="I8" s="11"/>
      <c r="J8" s="12"/>
    </row>
    <row r="9" spans="1:10" x14ac:dyDescent="0.2">
      <c r="B9" s="10" t="s">
        <v>98</v>
      </c>
      <c r="C9" s="11"/>
      <c r="D9" s="11"/>
      <c r="E9" s="11"/>
      <c r="F9" s="11"/>
      <c r="G9" s="11"/>
      <c r="H9" s="11"/>
      <c r="I9" s="11"/>
      <c r="J9" s="12"/>
    </row>
    <row r="10" spans="1:10" x14ac:dyDescent="0.2">
      <c r="B10" s="10" t="s">
        <v>99</v>
      </c>
      <c r="C10" s="11"/>
      <c r="D10" s="11"/>
      <c r="E10" s="11"/>
      <c r="F10" s="11"/>
      <c r="G10" s="11"/>
      <c r="H10" s="11"/>
      <c r="I10" s="11"/>
      <c r="J10" s="12"/>
    </row>
    <row r="11" spans="1:10" x14ac:dyDescent="0.2">
      <c r="B11" s="10" t="s">
        <v>594</v>
      </c>
      <c r="C11" s="11"/>
      <c r="D11" s="11"/>
      <c r="E11" s="11"/>
      <c r="F11" s="11"/>
      <c r="G11" s="11"/>
      <c r="H11" s="11"/>
      <c r="I11" s="11"/>
      <c r="J11" s="12"/>
    </row>
    <row r="12" spans="1:10" x14ac:dyDescent="0.2">
      <c r="B12" s="7" t="s">
        <v>595</v>
      </c>
      <c r="C12" s="8"/>
      <c r="D12" s="8"/>
      <c r="E12" s="8"/>
      <c r="F12" s="8"/>
      <c r="G12" s="8"/>
      <c r="H12" s="8"/>
      <c r="I12" s="8"/>
      <c r="J12" s="9"/>
    </row>
  </sheetData>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36"/>
  <sheetViews>
    <sheetView showGridLines="0" view="pageLayout" zoomScaleNormal="100" workbookViewId="0"/>
  </sheetViews>
  <sheetFormatPr defaultRowHeight="15" x14ac:dyDescent="0.2"/>
  <cols>
    <col min="1" max="1" width="4.5703125" style="1" customWidth="1"/>
    <col min="2" max="2" width="4.85546875" style="1" customWidth="1"/>
    <col min="3" max="3" width="8.7109375" style="1" customWidth="1"/>
    <col min="4" max="4" width="1.28515625" style="184" customWidth="1"/>
    <col min="5" max="5" width="11.28515625" style="1" customWidth="1"/>
    <col min="6" max="6" width="1.28515625" style="184" customWidth="1"/>
    <col min="7" max="7" width="8.7109375" style="1" customWidth="1"/>
    <col min="8" max="8" width="1.28515625" style="184" customWidth="1"/>
    <col min="9" max="9" width="9.85546875" style="1" customWidth="1"/>
    <col min="10" max="10" width="1.28515625" style="184" customWidth="1"/>
    <col min="11" max="11" width="11.85546875" style="1" customWidth="1"/>
    <col min="12" max="12" width="1.28515625" style="184" customWidth="1"/>
    <col min="13" max="13" width="12.140625" style="1" customWidth="1"/>
    <col min="14" max="14" width="1.28515625" style="184" customWidth="1"/>
    <col min="15" max="15" width="8.7109375" style="1" customWidth="1"/>
    <col min="16" max="16" width="1.28515625" style="184" customWidth="1"/>
    <col min="17" max="17" width="8.7109375" style="1" customWidth="1"/>
    <col min="18" max="18" width="1.28515625" style="184" customWidth="1"/>
    <col min="19" max="19" width="8.42578125" style="1" customWidth="1"/>
    <col min="20" max="20" width="1.28515625" style="184" customWidth="1"/>
    <col min="21" max="21" width="8.42578125" style="1" customWidth="1"/>
    <col min="22" max="22" width="1.28515625" style="26" customWidth="1"/>
    <col min="23" max="23" width="11.140625" style="1" customWidth="1"/>
    <col min="24" max="16384" width="9.140625" style="1"/>
  </cols>
  <sheetData>
    <row r="1" spans="1:24" ht="15.75" x14ac:dyDescent="0.25">
      <c r="A1" s="19" t="s">
        <v>422</v>
      </c>
    </row>
    <row r="2" spans="1:24" x14ac:dyDescent="0.2">
      <c r="B2" s="25"/>
      <c r="C2" s="25"/>
      <c r="D2" s="186"/>
      <c r="E2" s="25"/>
      <c r="F2" s="186"/>
      <c r="G2" s="25"/>
      <c r="H2" s="186"/>
      <c r="I2" s="25"/>
    </row>
    <row r="3" spans="1:24" ht="15" customHeight="1" x14ac:dyDescent="0.2">
      <c r="B3" s="25" t="s">
        <v>695</v>
      </c>
      <c r="C3" s="25"/>
      <c r="D3" s="25"/>
      <c r="E3" s="25"/>
      <c r="F3" s="25"/>
      <c r="G3" s="25"/>
      <c r="H3" s="25"/>
      <c r="I3" s="25"/>
    </row>
    <row r="4" spans="1:24" ht="15" customHeight="1" x14ac:dyDescent="0.2">
      <c r="A4" s="25"/>
      <c r="B4" s="24"/>
      <c r="C4" s="24"/>
      <c r="D4" s="186"/>
      <c r="E4" s="24"/>
      <c r="F4" s="186"/>
      <c r="G4" s="24"/>
      <c r="H4" s="186"/>
      <c r="I4" s="24"/>
    </row>
    <row r="5" spans="1:24" ht="15.75" x14ac:dyDescent="0.2">
      <c r="A5" s="27" t="s">
        <v>324</v>
      </c>
      <c r="B5" s="25"/>
      <c r="C5" s="25"/>
      <c r="D5" s="186"/>
      <c r="E5" s="25"/>
      <c r="F5" s="186"/>
      <c r="G5" s="25"/>
      <c r="H5" s="186"/>
      <c r="I5" s="25"/>
    </row>
    <row r="7" spans="1:24" ht="14.25" customHeight="1" x14ac:dyDescent="0.2">
      <c r="B7" s="466"/>
      <c r="C7" s="936" t="s">
        <v>349</v>
      </c>
      <c r="D7" s="936"/>
      <c r="E7" s="936"/>
      <c r="F7" s="936"/>
      <c r="G7" s="936"/>
      <c r="H7" s="467" t="s">
        <v>472</v>
      </c>
      <c r="I7" s="468" t="s">
        <v>350</v>
      </c>
      <c r="J7" s="467" t="s">
        <v>473</v>
      </c>
      <c r="K7" s="936" t="s">
        <v>351</v>
      </c>
      <c r="L7" s="936"/>
      <c r="M7" s="936"/>
      <c r="N7" s="936"/>
      <c r="O7" s="936"/>
      <c r="P7" s="936"/>
      <c r="Q7" s="936"/>
      <c r="R7" s="936"/>
      <c r="S7" s="936"/>
      <c r="T7" s="936"/>
      <c r="U7" s="936"/>
      <c r="V7" s="936"/>
      <c r="W7" s="940"/>
      <c r="X7" s="449"/>
    </row>
    <row r="8" spans="1:24" x14ac:dyDescent="0.2">
      <c r="B8" s="466"/>
      <c r="C8" s="625"/>
      <c r="D8" s="625"/>
      <c r="E8" s="625"/>
      <c r="F8" s="625"/>
      <c r="G8" s="625"/>
      <c r="H8" s="467"/>
      <c r="I8" s="468"/>
      <c r="J8" s="467"/>
      <c r="K8" s="626" t="s">
        <v>248</v>
      </c>
      <c r="L8" s="625"/>
      <c r="M8" s="936" t="s">
        <v>212</v>
      </c>
      <c r="N8" s="936"/>
      <c r="O8" s="936"/>
      <c r="P8" s="936"/>
      <c r="Q8" s="936"/>
      <c r="R8" s="936"/>
      <c r="S8" s="936"/>
      <c r="T8" s="936"/>
      <c r="U8" s="936"/>
      <c r="V8" s="936"/>
      <c r="W8" s="940"/>
      <c r="X8" s="449"/>
    </row>
    <row r="9" spans="1:24" x14ac:dyDescent="0.2">
      <c r="B9" s="620"/>
      <c r="C9" s="621"/>
      <c r="D9" s="621"/>
      <c r="E9" s="621"/>
      <c r="F9" s="621"/>
      <c r="G9" s="621"/>
      <c r="H9" s="622"/>
      <c r="I9" s="623"/>
      <c r="J9" s="622"/>
      <c r="K9" s="627" t="s">
        <v>249</v>
      </c>
      <c r="L9" s="621"/>
      <c r="M9" s="621"/>
      <c r="N9" s="621"/>
      <c r="O9" s="621"/>
      <c r="P9" s="621"/>
      <c r="Q9" s="621"/>
      <c r="R9" s="621"/>
      <c r="S9" s="621"/>
      <c r="T9" s="621"/>
      <c r="U9" s="621"/>
      <c r="V9" s="621"/>
      <c r="W9" s="624"/>
      <c r="X9" s="449"/>
    </row>
    <row r="10" spans="1:24" ht="15" customHeight="1" x14ac:dyDescent="0.2">
      <c r="B10" s="938"/>
      <c r="C10" s="936" t="s">
        <v>503</v>
      </c>
      <c r="D10" s="934" t="s">
        <v>473</v>
      </c>
      <c r="E10" s="936" t="s">
        <v>504</v>
      </c>
      <c r="F10" s="934" t="s">
        <v>473</v>
      </c>
      <c r="G10" s="936" t="s">
        <v>505</v>
      </c>
      <c r="H10" s="934" t="s">
        <v>472</v>
      </c>
      <c r="I10" s="936" t="s">
        <v>508</v>
      </c>
      <c r="J10" s="934" t="s">
        <v>473</v>
      </c>
      <c r="K10" s="936" t="s">
        <v>203</v>
      </c>
      <c r="L10" s="934" t="s">
        <v>542</v>
      </c>
      <c r="M10" s="936" t="s">
        <v>204</v>
      </c>
      <c r="N10" s="934" t="s">
        <v>473</v>
      </c>
      <c r="O10" s="936" t="s">
        <v>494</v>
      </c>
      <c r="P10" s="934" t="s">
        <v>542</v>
      </c>
      <c r="Q10" s="936" t="s">
        <v>497</v>
      </c>
      <c r="R10" s="934" t="s">
        <v>542</v>
      </c>
      <c r="S10" s="936" t="s">
        <v>501</v>
      </c>
      <c r="T10" s="934" t="s">
        <v>542</v>
      </c>
      <c r="U10" s="936" t="s">
        <v>496</v>
      </c>
      <c r="V10" s="934" t="s">
        <v>542</v>
      </c>
      <c r="W10" s="940" t="s">
        <v>30</v>
      </c>
      <c r="X10" s="449"/>
    </row>
    <row r="11" spans="1:24" x14ac:dyDescent="0.2">
      <c r="B11" s="939"/>
      <c r="C11" s="937"/>
      <c r="D11" s="935"/>
      <c r="E11" s="937"/>
      <c r="F11" s="935"/>
      <c r="G11" s="937"/>
      <c r="H11" s="935"/>
      <c r="I11" s="937"/>
      <c r="J11" s="935"/>
      <c r="K11" s="937"/>
      <c r="L11" s="935"/>
      <c r="M11" s="937"/>
      <c r="N11" s="935"/>
      <c r="O11" s="937"/>
      <c r="P11" s="935"/>
      <c r="Q11" s="937"/>
      <c r="R11" s="935"/>
      <c r="S11" s="937"/>
      <c r="T11" s="935"/>
      <c r="U11" s="937"/>
      <c r="V11" s="935"/>
      <c r="W11" s="941"/>
      <c r="X11" s="449"/>
    </row>
    <row r="12" spans="1:24" ht="14.25" customHeight="1" x14ac:dyDescent="0.2">
      <c r="B12" s="509">
        <v>1</v>
      </c>
      <c r="C12" s="472">
        <v>20000</v>
      </c>
      <c r="D12" s="452"/>
      <c r="E12" s="452"/>
      <c r="F12" s="452"/>
      <c r="G12" s="452"/>
      <c r="H12" s="452"/>
      <c r="I12" s="452"/>
      <c r="J12" s="452"/>
      <c r="K12" s="472">
        <v>20000</v>
      </c>
      <c r="L12" s="452"/>
      <c r="M12" s="452"/>
      <c r="N12" s="452"/>
      <c r="O12" s="452"/>
      <c r="P12" s="452"/>
      <c r="Q12" s="452"/>
      <c r="R12" s="452"/>
      <c r="S12" s="452"/>
      <c r="T12" s="452"/>
      <c r="U12" s="452"/>
      <c r="V12" s="452"/>
      <c r="W12" s="453"/>
      <c r="X12" s="449"/>
    </row>
    <row r="13" spans="1:24" x14ac:dyDescent="0.2">
      <c r="B13" s="510">
        <v>2</v>
      </c>
      <c r="C13" s="473">
        <v>2200</v>
      </c>
      <c r="D13" s="456"/>
      <c r="E13" s="456"/>
      <c r="F13" s="456"/>
      <c r="G13" s="456"/>
      <c r="H13" s="456"/>
      <c r="I13" s="456"/>
      <c r="J13" s="456"/>
      <c r="K13" s="470"/>
      <c r="L13" s="456"/>
      <c r="M13" s="456"/>
      <c r="N13" s="456"/>
      <c r="O13" s="473">
        <v>2200</v>
      </c>
      <c r="P13" s="456"/>
      <c r="Q13" s="456"/>
      <c r="R13" s="456"/>
      <c r="S13" s="456"/>
      <c r="T13" s="456"/>
      <c r="U13" s="456"/>
      <c r="V13" s="456"/>
      <c r="W13" s="457"/>
      <c r="X13" s="449"/>
    </row>
    <row r="14" spans="1:24" x14ac:dyDescent="0.2">
      <c r="B14" s="509" t="s">
        <v>570</v>
      </c>
      <c r="C14" s="454">
        <f>+C12+C13</f>
        <v>22200</v>
      </c>
      <c r="D14" s="452"/>
      <c r="E14" s="452"/>
      <c r="F14" s="452"/>
      <c r="G14" s="452"/>
      <c r="H14" s="452" t="s">
        <v>472</v>
      </c>
      <c r="I14" s="452"/>
      <c r="J14" s="452" t="s">
        <v>473</v>
      </c>
      <c r="K14" s="454">
        <f>+K12</f>
        <v>20000</v>
      </c>
      <c r="L14" s="452"/>
      <c r="M14" s="452"/>
      <c r="N14" s="452" t="s">
        <v>473</v>
      </c>
      <c r="O14" s="454">
        <f>+O13</f>
        <v>2200</v>
      </c>
      <c r="P14" s="452"/>
      <c r="Q14" s="452"/>
      <c r="R14" s="452"/>
      <c r="S14" s="452"/>
      <c r="T14" s="452"/>
      <c r="U14" s="452"/>
      <c r="V14" s="452"/>
      <c r="W14" s="453"/>
      <c r="X14" s="449"/>
    </row>
    <row r="15" spans="1:24" x14ac:dyDescent="0.2">
      <c r="B15" s="510">
        <v>5</v>
      </c>
      <c r="C15" s="470">
        <v>-350</v>
      </c>
      <c r="D15" s="456"/>
      <c r="E15" s="456"/>
      <c r="F15" s="456"/>
      <c r="G15" s="474">
        <v>350</v>
      </c>
      <c r="H15" s="456"/>
      <c r="I15" s="456"/>
      <c r="J15" s="456"/>
      <c r="K15" s="456"/>
      <c r="L15" s="456"/>
      <c r="M15" s="456"/>
      <c r="N15" s="456"/>
      <c r="O15" s="456"/>
      <c r="P15" s="456"/>
      <c r="Q15" s="456"/>
      <c r="R15" s="456"/>
      <c r="S15" s="456"/>
      <c r="T15" s="456"/>
      <c r="U15" s="456"/>
      <c r="V15" s="456"/>
      <c r="W15" s="457"/>
      <c r="X15" s="449"/>
    </row>
    <row r="16" spans="1:24" x14ac:dyDescent="0.2">
      <c r="B16" s="511" t="s">
        <v>570</v>
      </c>
      <c r="C16" s="461">
        <f>+C14+C15</f>
        <v>21850</v>
      </c>
      <c r="D16" s="460"/>
      <c r="E16" s="460"/>
      <c r="F16" s="460" t="s">
        <v>473</v>
      </c>
      <c r="G16" s="461">
        <f>+G15</f>
        <v>350</v>
      </c>
      <c r="H16" s="460" t="s">
        <v>472</v>
      </c>
      <c r="I16" s="460"/>
      <c r="J16" s="460" t="s">
        <v>473</v>
      </c>
      <c r="K16" s="461">
        <f>+K14</f>
        <v>20000</v>
      </c>
      <c r="L16" s="460"/>
      <c r="M16" s="460"/>
      <c r="N16" s="460" t="s">
        <v>473</v>
      </c>
      <c r="O16" s="461">
        <f>+O14</f>
        <v>2200</v>
      </c>
      <c r="P16" s="460"/>
      <c r="Q16" s="460"/>
      <c r="R16" s="460"/>
      <c r="S16" s="460"/>
      <c r="T16" s="460"/>
      <c r="U16" s="460"/>
      <c r="V16" s="460"/>
      <c r="W16" s="462"/>
      <c r="X16" s="449"/>
    </row>
    <row r="17" spans="2:24" x14ac:dyDescent="0.2">
      <c r="B17" s="509">
        <v>9</v>
      </c>
      <c r="C17" s="470"/>
      <c r="D17" s="452"/>
      <c r="E17" s="473">
        <v>4500</v>
      </c>
      <c r="F17" s="452"/>
      <c r="G17" s="470"/>
      <c r="H17" s="452"/>
      <c r="I17" s="452"/>
      <c r="J17" s="452"/>
      <c r="K17" s="470"/>
      <c r="L17" s="452"/>
      <c r="M17" s="452"/>
      <c r="N17" s="452"/>
      <c r="O17" s="473">
        <v>4500</v>
      </c>
      <c r="P17" s="452"/>
      <c r="Q17" s="452"/>
      <c r="R17" s="452"/>
      <c r="S17" s="452"/>
      <c r="T17" s="452"/>
      <c r="U17" s="452"/>
      <c r="V17" s="452"/>
      <c r="W17" s="453"/>
      <c r="X17" s="449"/>
    </row>
    <row r="18" spans="2:24" x14ac:dyDescent="0.2">
      <c r="B18" s="510" t="s">
        <v>570</v>
      </c>
      <c r="C18" s="461">
        <f>+C16</f>
        <v>21850</v>
      </c>
      <c r="D18" s="456" t="s">
        <v>473</v>
      </c>
      <c r="E18" s="461">
        <f>+E17</f>
        <v>4500</v>
      </c>
      <c r="F18" s="456" t="s">
        <v>473</v>
      </c>
      <c r="G18" s="461">
        <f>+G16</f>
        <v>350</v>
      </c>
      <c r="H18" s="456" t="s">
        <v>472</v>
      </c>
      <c r="I18" s="456"/>
      <c r="J18" s="456" t="s">
        <v>473</v>
      </c>
      <c r="K18" s="461">
        <f>+K16</f>
        <v>20000</v>
      </c>
      <c r="L18" s="456"/>
      <c r="M18" s="456"/>
      <c r="N18" s="456" t="s">
        <v>473</v>
      </c>
      <c r="O18" s="461">
        <f>+O16+O17</f>
        <v>6700</v>
      </c>
      <c r="P18" s="456"/>
      <c r="Q18" s="456"/>
      <c r="R18" s="456"/>
      <c r="S18" s="456"/>
      <c r="T18" s="456"/>
      <c r="U18" s="456"/>
      <c r="V18" s="456"/>
      <c r="W18" s="457"/>
      <c r="X18" s="449"/>
    </row>
    <row r="19" spans="2:24" x14ac:dyDescent="0.2">
      <c r="B19" s="509">
        <v>10</v>
      </c>
      <c r="C19" s="470"/>
      <c r="D19" s="452"/>
      <c r="E19" s="470"/>
      <c r="F19" s="470"/>
      <c r="G19" s="470"/>
      <c r="H19" s="452"/>
      <c r="I19" s="474">
        <v>100</v>
      </c>
      <c r="J19" s="452"/>
      <c r="K19" s="470"/>
      <c r="L19" s="452"/>
      <c r="M19" s="452"/>
      <c r="N19" s="452"/>
      <c r="O19" s="470"/>
      <c r="P19" s="452"/>
      <c r="Q19" s="452"/>
      <c r="R19" s="452"/>
      <c r="S19" s="470">
        <v>-100</v>
      </c>
      <c r="T19" s="452"/>
      <c r="U19" s="452"/>
      <c r="V19" s="452"/>
      <c r="W19" s="453"/>
      <c r="X19" s="449"/>
    </row>
    <row r="20" spans="2:24" x14ac:dyDescent="0.2">
      <c r="B20" s="510" t="s">
        <v>570</v>
      </c>
      <c r="C20" s="461">
        <f>+C18</f>
        <v>21850</v>
      </c>
      <c r="D20" s="456" t="s">
        <v>473</v>
      </c>
      <c r="E20" s="461">
        <f>+E18</f>
        <v>4500</v>
      </c>
      <c r="F20" s="460" t="s">
        <v>473</v>
      </c>
      <c r="G20" s="461">
        <f>+G18</f>
        <v>350</v>
      </c>
      <c r="H20" s="456" t="s">
        <v>472</v>
      </c>
      <c r="I20" s="461">
        <f>+I19</f>
        <v>100</v>
      </c>
      <c r="J20" s="456" t="s">
        <v>473</v>
      </c>
      <c r="K20" s="461">
        <f>+K18</f>
        <v>20000</v>
      </c>
      <c r="L20" s="456"/>
      <c r="M20" s="456"/>
      <c r="N20" s="456" t="s">
        <v>473</v>
      </c>
      <c r="O20" s="461">
        <f>+O18</f>
        <v>6700</v>
      </c>
      <c r="P20" s="456"/>
      <c r="Q20" s="456"/>
      <c r="R20" s="456" t="s">
        <v>542</v>
      </c>
      <c r="S20" s="461">
        <f>-S19</f>
        <v>100</v>
      </c>
      <c r="T20" s="456"/>
      <c r="U20" s="456"/>
      <c r="V20" s="456"/>
      <c r="W20" s="457"/>
      <c r="X20" s="449"/>
    </row>
    <row r="21" spans="2:24" x14ac:dyDescent="0.2">
      <c r="B21" s="509">
        <v>15</v>
      </c>
      <c r="C21" s="470">
        <v>-475</v>
      </c>
      <c r="D21" s="452"/>
      <c r="E21" s="470"/>
      <c r="F21" s="452"/>
      <c r="G21" s="470"/>
      <c r="H21" s="452"/>
      <c r="I21" s="470"/>
      <c r="J21" s="452"/>
      <c r="K21" s="470"/>
      <c r="L21" s="452"/>
      <c r="M21" s="452"/>
      <c r="N21" s="452"/>
      <c r="O21" s="470"/>
      <c r="P21" s="452"/>
      <c r="Q21" s="452"/>
      <c r="R21" s="452"/>
      <c r="S21" s="470"/>
      <c r="T21" s="452"/>
      <c r="U21" s="452"/>
      <c r="V21" s="452"/>
      <c r="W21" s="471">
        <v>-475</v>
      </c>
      <c r="X21" s="449"/>
    </row>
    <row r="22" spans="2:24" x14ac:dyDescent="0.2">
      <c r="B22" s="510" t="s">
        <v>570</v>
      </c>
      <c r="C22" s="461">
        <f>+C20+C21</f>
        <v>21375</v>
      </c>
      <c r="D22" s="456" t="s">
        <v>473</v>
      </c>
      <c r="E22" s="461">
        <f>+E20</f>
        <v>4500</v>
      </c>
      <c r="F22" s="456" t="s">
        <v>473</v>
      </c>
      <c r="G22" s="461">
        <f>+G20</f>
        <v>350</v>
      </c>
      <c r="H22" s="456" t="s">
        <v>472</v>
      </c>
      <c r="I22" s="461">
        <f>+I20</f>
        <v>100</v>
      </c>
      <c r="J22" s="456" t="s">
        <v>473</v>
      </c>
      <c r="K22" s="461">
        <f>+K20</f>
        <v>20000</v>
      </c>
      <c r="L22" s="456"/>
      <c r="M22" s="456"/>
      <c r="N22" s="456" t="s">
        <v>473</v>
      </c>
      <c r="O22" s="461">
        <f>+O20</f>
        <v>6700</v>
      </c>
      <c r="P22" s="456"/>
      <c r="Q22" s="456"/>
      <c r="R22" s="456" t="s">
        <v>542</v>
      </c>
      <c r="S22" s="461">
        <f>+S20</f>
        <v>100</v>
      </c>
      <c r="T22" s="456"/>
      <c r="U22" s="456"/>
      <c r="V22" s="456" t="s">
        <v>542</v>
      </c>
      <c r="W22" s="469">
        <f>-W21</f>
        <v>475</v>
      </c>
      <c r="X22" s="449"/>
    </row>
    <row r="23" spans="2:24" x14ac:dyDescent="0.2">
      <c r="B23" s="509">
        <v>20</v>
      </c>
      <c r="C23" s="470">
        <v>-100</v>
      </c>
      <c r="D23" s="452"/>
      <c r="E23" s="452"/>
      <c r="F23" s="452"/>
      <c r="G23" s="470"/>
      <c r="H23" s="452"/>
      <c r="I23" s="470">
        <v>-100</v>
      </c>
      <c r="J23" s="452"/>
      <c r="K23" s="470"/>
      <c r="L23" s="452"/>
      <c r="M23" s="452"/>
      <c r="N23" s="452"/>
      <c r="O23" s="470"/>
      <c r="P23" s="452"/>
      <c r="Q23" s="452"/>
      <c r="R23" s="452"/>
      <c r="S23" s="470"/>
      <c r="T23" s="452"/>
      <c r="U23" s="452"/>
      <c r="V23" s="452"/>
      <c r="W23" s="471"/>
      <c r="X23" s="449"/>
    </row>
    <row r="24" spans="2:24" x14ac:dyDescent="0.2">
      <c r="B24" s="510" t="s">
        <v>570</v>
      </c>
      <c r="C24" s="461">
        <f>+C22+C23</f>
        <v>21275</v>
      </c>
      <c r="D24" s="456" t="s">
        <v>473</v>
      </c>
      <c r="E24" s="463">
        <f>+E22</f>
        <v>4500</v>
      </c>
      <c r="F24" s="456" t="s">
        <v>473</v>
      </c>
      <c r="G24" s="461">
        <f>+G22</f>
        <v>350</v>
      </c>
      <c r="H24" s="456" t="s">
        <v>472</v>
      </c>
      <c r="I24" s="461">
        <f>+I22+I23</f>
        <v>0</v>
      </c>
      <c r="J24" s="456" t="s">
        <v>473</v>
      </c>
      <c r="K24" s="461">
        <f>+K22</f>
        <v>20000</v>
      </c>
      <c r="L24" s="456"/>
      <c r="M24" s="456"/>
      <c r="N24" s="456" t="s">
        <v>473</v>
      </c>
      <c r="O24" s="461">
        <f>+O22</f>
        <v>6700</v>
      </c>
      <c r="P24" s="456"/>
      <c r="Q24" s="456"/>
      <c r="R24" s="456" t="s">
        <v>542</v>
      </c>
      <c r="S24" s="461">
        <f>+S22</f>
        <v>100</v>
      </c>
      <c r="T24" s="456"/>
      <c r="U24" s="456"/>
      <c r="V24" s="456" t="s">
        <v>542</v>
      </c>
      <c r="W24" s="469">
        <f>+W22</f>
        <v>475</v>
      </c>
      <c r="X24" s="449"/>
    </row>
    <row r="25" spans="2:24" x14ac:dyDescent="0.2">
      <c r="B25" s="509">
        <v>25</v>
      </c>
      <c r="C25" s="473">
        <v>4500</v>
      </c>
      <c r="D25" s="452"/>
      <c r="E25" s="742">
        <v>-4500</v>
      </c>
      <c r="F25" s="452"/>
      <c r="G25" s="470"/>
      <c r="H25" s="452"/>
      <c r="I25" s="452"/>
      <c r="J25" s="452"/>
      <c r="K25" s="470"/>
      <c r="L25" s="452"/>
      <c r="M25" s="452"/>
      <c r="N25" s="452"/>
      <c r="O25" s="470"/>
      <c r="P25" s="452"/>
      <c r="Q25" s="452"/>
      <c r="R25" s="452"/>
      <c r="S25" s="470"/>
      <c r="T25" s="452"/>
      <c r="U25" s="452"/>
      <c r="V25" s="452"/>
      <c r="W25" s="471"/>
      <c r="X25" s="449"/>
    </row>
    <row r="26" spans="2:24" x14ac:dyDescent="0.2">
      <c r="B26" s="510" t="s">
        <v>570</v>
      </c>
      <c r="C26" s="461">
        <f>+C24+C25</f>
        <v>25775</v>
      </c>
      <c r="D26" s="456" t="s">
        <v>473</v>
      </c>
      <c r="E26" s="461">
        <f>+E24+E25</f>
        <v>0</v>
      </c>
      <c r="F26" s="456" t="s">
        <v>473</v>
      </c>
      <c r="G26" s="461">
        <f>+G24</f>
        <v>350</v>
      </c>
      <c r="H26" s="456" t="s">
        <v>472</v>
      </c>
      <c r="I26" s="456"/>
      <c r="J26" s="456" t="s">
        <v>473</v>
      </c>
      <c r="K26" s="461">
        <f>+K24</f>
        <v>20000</v>
      </c>
      <c r="L26" s="456"/>
      <c r="M26" s="456"/>
      <c r="N26" s="456" t="s">
        <v>473</v>
      </c>
      <c r="O26" s="461">
        <f>+O24</f>
        <v>6700</v>
      </c>
      <c r="P26" s="456"/>
      <c r="Q26" s="456"/>
      <c r="R26" s="456" t="s">
        <v>542</v>
      </c>
      <c r="S26" s="461">
        <f>+S24</f>
        <v>100</v>
      </c>
      <c r="T26" s="456"/>
      <c r="U26" s="456"/>
      <c r="V26" s="456" t="s">
        <v>542</v>
      </c>
      <c r="W26" s="469">
        <f>+W24</f>
        <v>475</v>
      </c>
      <c r="X26" s="449"/>
    </row>
    <row r="27" spans="2:24" x14ac:dyDescent="0.2">
      <c r="B27" s="509">
        <v>28</v>
      </c>
      <c r="C27" s="742">
        <v>-3000</v>
      </c>
      <c r="D27" s="452"/>
      <c r="E27" s="452"/>
      <c r="F27" s="452"/>
      <c r="G27" s="470"/>
      <c r="H27" s="452"/>
      <c r="I27" s="452"/>
      <c r="J27" s="452"/>
      <c r="K27" s="470"/>
      <c r="L27" s="452"/>
      <c r="M27" s="452"/>
      <c r="N27" s="452"/>
      <c r="O27" s="470"/>
      <c r="P27" s="452"/>
      <c r="Q27" s="742">
        <v>-3000</v>
      </c>
      <c r="R27" s="452"/>
      <c r="S27" s="452"/>
      <c r="T27" s="452"/>
      <c r="U27" s="452"/>
      <c r="V27" s="452"/>
      <c r="W27" s="471"/>
      <c r="X27" s="449"/>
    </row>
    <row r="28" spans="2:24" x14ac:dyDescent="0.2">
      <c r="B28" s="510" t="s">
        <v>570</v>
      </c>
      <c r="C28" s="461">
        <f>+C26+C27</f>
        <v>22775</v>
      </c>
      <c r="D28" s="456"/>
      <c r="E28" s="456"/>
      <c r="F28" s="456" t="s">
        <v>473</v>
      </c>
      <c r="G28" s="461">
        <f>+G26</f>
        <v>350</v>
      </c>
      <c r="H28" s="456" t="s">
        <v>472</v>
      </c>
      <c r="I28" s="456"/>
      <c r="J28" s="456" t="s">
        <v>473</v>
      </c>
      <c r="K28" s="461">
        <f>+K26</f>
        <v>20000</v>
      </c>
      <c r="L28" s="456"/>
      <c r="M28" s="456"/>
      <c r="N28" s="456" t="s">
        <v>473</v>
      </c>
      <c r="O28" s="461">
        <f>+O26</f>
        <v>6700</v>
      </c>
      <c r="P28" s="456" t="s">
        <v>542</v>
      </c>
      <c r="Q28" s="461">
        <f>-Q27</f>
        <v>3000</v>
      </c>
      <c r="R28" s="456" t="s">
        <v>542</v>
      </c>
      <c r="S28" s="463">
        <f>+S26</f>
        <v>100</v>
      </c>
      <c r="T28" s="456"/>
      <c r="U28" s="456"/>
      <c r="V28" s="456" t="s">
        <v>542</v>
      </c>
      <c r="W28" s="469">
        <f>+W26</f>
        <v>475</v>
      </c>
      <c r="X28" s="449"/>
    </row>
    <row r="29" spans="2:24" x14ac:dyDescent="0.2">
      <c r="B29" s="509">
        <v>28</v>
      </c>
      <c r="C29" s="742">
        <v>-1500</v>
      </c>
      <c r="D29" s="452"/>
      <c r="E29" s="452"/>
      <c r="F29" s="452"/>
      <c r="G29" s="470"/>
      <c r="H29" s="452"/>
      <c r="I29" s="452"/>
      <c r="J29" s="452"/>
      <c r="K29" s="470"/>
      <c r="L29" s="452"/>
      <c r="M29" s="452"/>
      <c r="N29" s="452"/>
      <c r="O29" s="470"/>
      <c r="P29" s="452"/>
      <c r="Q29" s="470"/>
      <c r="R29" s="452"/>
      <c r="S29" s="470"/>
      <c r="T29" s="452"/>
      <c r="U29" s="742">
        <v>-1500</v>
      </c>
      <c r="V29" s="452"/>
      <c r="W29" s="471"/>
      <c r="X29" s="449"/>
    </row>
    <row r="30" spans="2:24" x14ac:dyDescent="0.2">
      <c r="B30" s="510" t="s">
        <v>570</v>
      </c>
      <c r="C30" s="461">
        <f>+C28+C29</f>
        <v>21275</v>
      </c>
      <c r="D30" s="456"/>
      <c r="E30" s="456"/>
      <c r="F30" s="456" t="s">
        <v>473</v>
      </c>
      <c r="G30" s="461">
        <f>+G28</f>
        <v>350</v>
      </c>
      <c r="H30" s="456" t="s">
        <v>472</v>
      </c>
      <c r="I30" s="456"/>
      <c r="J30" s="456" t="s">
        <v>473</v>
      </c>
      <c r="K30" s="461">
        <f>+K28</f>
        <v>20000</v>
      </c>
      <c r="L30" s="456"/>
      <c r="M30" s="456"/>
      <c r="N30" s="456" t="s">
        <v>473</v>
      </c>
      <c r="O30" s="461">
        <f>+O28</f>
        <v>6700</v>
      </c>
      <c r="P30" s="456" t="s">
        <v>542</v>
      </c>
      <c r="Q30" s="461">
        <f>+Q28</f>
        <v>3000</v>
      </c>
      <c r="R30" s="456" t="s">
        <v>542</v>
      </c>
      <c r="S30" s="461">
        <f>+S28</f>
        <v>100</v>
      </c>
      <c r="T30" s="456" t="s">
        <v>542</v>
      </c>
      <c r="U30" s="461">
        <f>-U29</f>
        <v>1500</v>
      </c>
      <c r="V30" s="456" t="s">
        <v>542</v>
      </c>
      <c r="W30" s="469">
        <f>+W28</f>
        <v>475</v>
      </c>
      <c r="X30" s="449"/>
    </row>
    <row r="31" spans="2:24" x14ac:dyDescent="0.2">
      <c r="B31" s="509">
        <v>30</v>
      </c>
      <c r="C31" s="473">
        <v>2000</v>
      </c>
      <c r="D31" s="452"/>
      <c r="E31" s="452"/>
      <c r="F31" s="452"/>
      <c r="G31" s="470"/>
      <c r="H31" s="452"/>
      <c r="I31" s="452"/>
      <c r="J31" s="452"/>
      <c r="K31" s="470"/>
      <c r="L31" s="452"/>
      <c r="M31" s="452"/>
      <c r="N31" s="452"/>
      <c r="O31" s="473">
        <v>2000</v>
      </c>
      <c r="P31" s="452"/>
      <c r="Q31" s="470"/>
      <c r="R31" s="452"/>
      <c r="S31" s="470"/>
      <c r="T31" s="452"/>
      <c r="U31" s="470"/>
      <c r="V31" s="452"/>
      <c r="W31" s="471"/>
      <c r="X31" s="449"/>
    </row>
    <row r="32" spans="2:24" x14ac:dyDescent="0.2">
      <c r="B32" s="510" t="s">
        <v>570</v>
      </c>
      <c r="C32" s="743">
        <f>+C30+C31</f>
        <v>23275</v>
      </c>
      <c r="D32" s="456"/>
      <c r="E32" s="456"/>
      <c r="F32" s="456" t="s">
        <v>473</v>
      </c>
      <c r="G32" s="461">
        <f>+G30</f>
        <v>350</v>
      </c>
      <c r="H32" s="456" t="s">
        <v>472</v>
      </c>
      <c r="I32" s="456"/>
      <c r="J32" s="456" t="s">
        <v>473</v>
      </c>
      <c r="K32" s="461">
        <f>+K30</f>
        <v>20000</v>
      </c>
      <c r="L32" s="456"/>
      <c r="M32" s="456"/>
      <c r="N32" s="456" t="s">
        <v>473</v>
      </c>
      <c r="O32" s="461">
        <f>+O30+O31</f>
        <v>8700</v>
      </c>
      <c r="P32" s="456" t="s">
        <v>542</v>
      </c>
      <c r="Q32" s="461">
        <f>+Q30</f>
        <v>3000</v>
      </c>
      <c r="R32" s="456" t="s">
        <v>542</v>
      </c>
      <c r="S32" s="461">
        <f>+S30</f>
        <v>100</v>
      </c>
      <c r="T32" s="456" t="s">
        <v>542</v>
      </c>
      <c r="U32" s="461">
        <f>+U30</f>
        <v>1500</v>
      </c>
      <c r="V32" s="456" t="s">
        <v>542</v>
      </c>
      <c r="W32" s="469">
        <f>+W30</f>
        <v>475</v>
      </c>
      <c r="X32" s="449"/>
    </row>
    <row r="33" spans="2:24" x14ac:dyDescent="0.2">
      <c r="B33" s="510">
        <v>31</v>
      </c>
      <c r="C33" s="458">
        <v>-3500</v>
      </c>
      <c r="D33" s="456"/>
      <c r="E33" s="458"/>
      <c r="F33" s="456"/>
      <c r="G33" s="458"/>
      <c r="H33" s="456"/>
      <c r="I33" s="458"/>
      <c r="J33" s="456"/>
      <c r="K33" s="458"/>
      <c r="L33" s="456"/>
      <c r="M33" s="458">
        <v>-3500</v>
      </c>
      <c r="N33" s="456"/>
      <c r="O33" s="458"/>
      <c r="P33" s="456"/>
      <c r="Q33" s="458"/>
      <c r="R33" s="456"/>
      <c r="S33" s="458"/>
      <c r="T33" s="456"/>
      <c r="U33" s="458"/>
      <c r="V33" s="456"/>
      <c r="W33" s="459"/>
      <c r="X33" s="449"/>
    </row>
    <row r="34" spans="2:24" ht="15.75" thickBot="1" x14ac:dyDescent="0.25">
      <c r="B34" s="512" t="s">
        <v>570</v>
      </c>
      <c r="C34" s="744">
        <f>+C32+C33</f>
        <v>19775</v>
      </c>
      <c r="D34" s="455" t="s">
        <v>473</v>
      </c>
      <c r="E34" s="464">
        <f>+E26</f>
        <v>0</v>
      </c>
      <c r="F34" s="455" t="s">
        <v>473</v>
      </c>
      <c r="G34" s="464">
        <f>+G32</f>
        <v>350</v>
      </c>
      <c r="H34" s="455" t="s">
        <v>472</v>
      </c>
      <c r="I34" s="464">
        <f>+I24</f>
        <v>0</v>
      </c>
      <c r="J34" s="455" t="s">
        <v>473</v>
      </c>
      <c r="K34" s="464">
        <f>+K32</f>
        <v>20000</v>
      </c>
      <c r="L34" s="455" t="s">
        <v>542</v>
      </c>
      <c r="M34" s="464">
        <f>-M33</f>
        <v>3500</v>
      </c>
      <c r="N34" s="455" t="s">
        <v>473</v>
      </c>
      <c r="O34" s="464">
        <f>+O32</f>
        <v>8700</v>
      </c>
      <c r="P34" s="455" t="s">
        <v>542</v>
      </c>
      <c r="Q34" s="464">
        <f>+Q32</f>
        <v>3000</v>
      </c>
      <c r="R34" s="455" t="s">
        <v>542</v>
      </c>
      <c r="S34" s="464">
        <f>+S32</f>
        <v>100</v>
      </c>
      <c r="T34" s="455" t="s">
        <v>542</v>
      </c>
      <c r="U34" s="464">
        <f>+U32</f>
        <v>1500</v>
      </c>
      <c r="V34" s="455" t="s">
        <v>542</v>
      </c>
      <c r="W34" s="465">
        <f>+W32</f>
        <v>475</v>
      </c>
      <c r="X34" s="449"/>
    </row>
    <row r="35" spans="2:24" ht="15.75" thickTop="1" x14ac:dyDescent="0.2">
      <c r="B35" s="450"/>
      <c r="C35" s="450"/>
      <c r="D35" s="450"/>
      <c r="E35" s="450"/>
      <c r="F35" s="450"/>
      <c r="G35" s="450"/>
      <c r="H35" s="450"/>
      <c r="I35" s="450"/>
      <c r="J35" s="450"/>
      <c r="K35" s="450"/>
      <c r="L35" s="450"/>
      <c r="M35" s="450"/>
      <c r="N35" s="450"/>
      <c r="O35" s="450"/>
      <c r="P35" s="450"/>
      <c r="Q35" s="450"/>
      <c r="R35" s="450"/>
      <c r="S35" s="450"/>
      <c r="T35" s="450"/>
      <c r="U35" s="450"/>
      <c r="V35" s="450"/>
      <c r="W35" s="450"/>
      <c r="X35" s="449"/>
    </row>
    <row r="36" spans="2:24" x14ac:dyDescent="0.2">
      <c r="B36" s="450"/>
      <c r="C36" s="451"/>
      <c r="D36" s="451"/>
      <c r="E36" s="451"/>
      <c r="F36" s="451"/>
      <c r="G36" s="451"/>
      <c r="H36" s="450"/>
      <c r="I36" s="450"/>
      <c r="J36" s="450"/>
      <c r="K36" s="450"/>
      <c r="L36" s="450"/>
      <c r="M36" s="450"/>
      <c r="N36" s="450"/>
      <c r="O36" s="450"/>
      <c r="P36" s="450"/>
      <c r="Q36" s="450"/>
      <c r="R36" s="450"/>
      <c r="S36" s="450"/>
      <c r="T36" s="450"/>
      <c r="U36" s="450"/>
      <c r="V36" s="450"/>
      <c r="W36" s="450"/>
      <c r="X36" s="449"/>
    </row>
  </sheetData>
  <mergeCells count="25">
    <mergeCell ref="K7:W7"/>
    <mergeCell ref="V10:V11"/>
    <mergeCell ref="W10:W11"/>
    <mergeCell ref="T10:T11"/>
    <mergeCell ref="O10:O11"/>
    <mergeCell ref="P10:P11"/>
    <mergeCell ref="Q10:Q11"/>
    <mergeCell ref="R10:R11"/>
    <mergeCell ref="S10:S11"/>
    <mergeCell ref="M8:W8"/>
    <mergeCell ref="C7:G7"/>
    <mergeCell ref="B10:B11"/>
    <mergeCell ref="C10:C11"/>
    <mergeCell ref="D10:D11"/>
    <mergeCell ref="E10:E11"/>
    <mergeCell ref="F10:F11"/>
    <mergeCell ref="G10:G11"/>
    <mergeCell ref="H10:H11"/>
    <mergeCell ref="I10:I11"/>
    <mergeCell ref="U10:U11"/>
    <mergeCell ref="J10:J11"/>
    <mergeCell ref="K10:K11"/>
    <mergeCell ref="L10:L11"/>
    <mergeCell ref="M10:M11"/>
    <mergeCell ref="N10:N11"/>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70"/>
  <sheetViews>
    <sheetView showGridLines="0" view="pageLayout" zoomScaleNormal="100" workbookViewId="0"/>
  </sheetViews>
  <sheetFormatPr defaultRowHeight="15" x14ac:dyDescent="0.2"/>
  <cols>
    <col min="1" max="1" width="4.5703125" style="1" customWidth="1"/>
    <col min="2" max="2" width="4.85546875" style="1" customWidth="1"/>
    <col min="3" max="3" width="8.5703125" style="1" customWidth="1"/>
    <col min="4" max="4" width="6.5703125" style="1" customWidth="1"/>
    <col min="5" max="5" width="4.42578125" style="1" customWidth="1"/>
    <col min="6" max="6" width="12.5703125" style="1" customWidth="1"/>
    <col min="7" max="7" width="7.42578125" style="1" customWidth="1"/>
    <col min="8" max="8" width="13.85546875" style="1" customWidth="1"/>
    <col min="9" max="9" width="12" style="1" customWidth="1"/>
    <col min="10" max="10" width="12.7109375" style="1" customWidth="1"/>
    <col min="11" max="16384" width="9.140625" style="1"/>
  </cols>
  <sheetData>
    <row r="1" spans="1:10" ht="15.75" x14ac:dyDescent="0.25">
      <c r="A1" s="19" t="s">
        <v>423</v>
      </c>
    </row>
    <row r="3" spans="1:10" ht="15.75" x14ac:dyDescent="0.25">
      <c r="B3" s="19" t="s">
        <v>347</v>
      </c>
    </row>
    <row r="5" spans="1:10" x14ac:dyDescent="0.2">
      <c r="B5" s="2" t="s">
        <v>276</v>
      </c>
      <c r="C5" s="776" t="s">
        <v>696</v>
      </c>
      <c r="D5" s="776"/>
      <c r="E5" s="776"/>
      <c r="F5" s="776"/>
      <c r="G5" s="776"/>
      <c r="H5" s="776"/>
      <c r="I5" s="776"/>
      <c r="J5" s="776"/>
    </row>
    <row r="6" spans="1:10" x14ac:dyDescent="0.2">
      <c r="B6" s="28"/>
      <c r="C6" s="25"/>
      <c r="D6" s="25"/>
      <c r="E6" s="25"/>
      <c r="F6" s="25"/>
      <c r="G6" s="25"/>
      <c r="H6" s="25"/>
      <c r="I6" s="25"/>
      <c r="J6" s="25"/>
    </row>
    <row r="7" spans="1:10" x14ac:dyDescent="0.2">
      <c r="B7" s="28" t="s">
        <v>278</v>
      </c>
      <c r="C7" s="776" t="s">
        <v>269</v>
      </c>
      <c r="D7" s="776"/>
      <c r="E7" s="776"/>
      <c r="F7" s="776"/>
      <c r="G7" s="776"/>
      <c r="H7" s="776"/>
      <c r="I7" s="776"/>
      <c r="J7" s="776"/>
    </row>
    <row r="8" spans="1:10" x14ac:dyDescent="0.2">
      <c r="B8" s="28"/>
      <c r="C8" s="25"/>
      <c r="D8" s="25"/>
      <c r="E8" s="25"/>
      <c r="F8" s="25"/>
      <c r="G8" s="25"/>
      <c r="H8" s="25"/>
      <c r="I8" s="25"/>
      <c r="J8" s="25"/>
    </row>
    <row r="9" spans="1:10" x14ac:dyDescent="0.2">
      <c r="B9" s="28" t="s">
        <v>280</v>
      </c>
      <c r="C9" s="776" t="s">
        <v>410</v>
      </c>
      <c r="D9" s="776"/>
      <c r="E9" s="776"/>
      <c r="F9" s="776"/>
      <c r="G9" s="776"/>
      <c r="H9" s="776"/>
      <c r="I9" s="776"/>
      <c r="J9" s="776"/>
    </row>
    <row r="10" spans="1:10" x14ac:dyDescent="0.2">
      <c r="B10" s="25"/>
      <c r="C10" s="25"/>
      <c r="D10" s="25"/>
      <c r="E10" s="25"/>
      <c r="F10" s="25"/>
      <c r="G10" s="25"/>
      <c r="H10" s="25"/>
      <c r="I10" s="25"/>
      <c r="J10" s="25"/>
    </row>
    <row r="11" spans="1:10" ht="15.75" x14ac:dyDescent="0.25">
      <c r="A11" s="19" t="s">
        <v>324</v>
      </c>
    </row>
    <row r="12" spans="1:10" ht="15.75" x14ac:dyDescent="0.25">
      <c r="A12" s="19"/>
    </row>
    <row r="13" spans="1:10" ht="15.75" x14ac:dyDescent="0.25">
      <c r="A13" s="19"/>
      <c r="B13" s="27" t="s">
        <v>352</v>
      </c>
    </row>
    <row r="15" spans="1:10" ht="15.75" customHeight="1" x14ac:dyDescent="0.2">
      <c r="B15" s="796" t="s">
        <v>697</v>
      </c>
      <c r="C15" s="797"/>
      <c r="D15" s="797"/>
      <c r="E15" s="797"/>
      <c r="F15" s="797"/>
      <c r="G15" s="797"/>
      <c r="H15" s="797"/>
      <c r="I15" s="797"/>
      <c r="J15" s="798"/>
    </row>
    <row r="16" spans="1:10" ht="15.75" x14ac:dyDescent="0.2">
      <c r="B16" s="799" t="s">
        <v>364</v>
      </c>
      <c r="C16" s="900"/>
      <c r="D16" s="900"/>
      <c r="E16" s="900"/>
      <c r="F16" s="900"/>
      <c r="G16" s="900"/>
      <c r="H16" s="900"/>
      <c r="I16" s="900"/>
      <c r="J16" s="901"/>
    </row>
    <row r="17" spans="2:10" ht="15.75" x14ac:dyDescent="0.2">
      <c r="B17" s="802" t="s">
        <v>609</v>
      </c>
      <c r="C17" s="862"/>
      <c r="D17" s="862"/>
      <c r="E17" s="862"/>
      <c r="F17" s="862"/>
      <c r="G17" s="862"/>
      <c r="H17" s="862"/>
      <c r="I17" s="862"/>
      <c r="J17" s="863"/>
    </row>
    <row r="18" spans="2:10" x14ac:dyDescent="0.2">
      <c r="B18" s="794"/>
      <c r="C18" s="795"/>
      <c r="D18" s="795"/>
      <c r="E18" s="795"/>
      <c r="F18" s="795"/>
      <c r="G18" s="795"/>
      <c r="H18" s="795"/>
      <c r="I18" s="249"/>
      <c r="J18" s="47"/>
    </row>
    <row r="19" spans="2:10" x14ac:dyDescent="0.2">
      <c r="B19" s="138" t="s">
        <v>42</v>
      </c>
      <c r="C19" s="35"/>
      <c r="D19" s="35"/>
      <c r="E19" s="35"/>
      <c r="F19" s="35"/>
      <c r="G19" s="35"/>
      <c r="H19" s="35"/>
      <c r="I19" s="250"/>
      <c r="J19" s="49"/>
    </row>
    <row r="20" spans="2:10" x14ac:dyDescent="0.2">
      <c r="B20" s="138"/>
      <c r="C20" s="35" t="s">
        <v>494</v>
      </c>
      <c r="D20" s="35"/>
      <c r="E20" s="35"/>
      <c r="F20" s="35"/>
      <c r="G20" s="35"/>
      <c r="H20" s="35"/>
      <c r="I20" s="250"/>
      <c r="J20" s="176">
        <v>180000</v>
      </c>
    </row>
    <row r="21" spans="2:10" x14ac:dyDescent="0.2">
      <c r="B21" s="138" t="s">
        <v>495</v>
      </c>
      <c r="C21" s="35"/>
      <c r="D21" s="35"/>
      <c r="E21" s="35"/>
      <c r="F21" s="35"/>
      <c r="G21" s="35"/>
      <c r="H21" s="35"/>
      <c r="I21" s="250"/>
      <c r="J21" s="49"/>
    </row>
    <row r="22" spans="2:10" x14ac:dyDescent="0.2">
      <c r="B22" s="138"/>
      <c r="C22" s="35" t="s">
        <v>496</v>
      </c>
      <c r="D22" s="35"/>
      <c r="E22" s="35"/>
      <c r="F22" s="35"/>
      <c r="G22" s="35"/>
      <c r="H22" s="35"/>
      <c r="I22" s="291">
        <v>69000</v>
      </c>
      <c r="J22" s="49"/>
    </row>
    <row r="23" spans="2:10" ht="16.5" customHeight="1" x14ac:dyDescent="0.2">
      <c r="B23" s="138"/>
      <c r="C23" s="35" t="s">
        <v>30</v>
      </c>
      <c r="D23" s="35"/>
      <c r="E23" s="35"/>
      <c r="F23" s="35"/>
      <c r="G23" s="35"/>
      <c r="H23" s="35"/>
      <c r="I23" s="475">
        <v>14000</v>
      </c>
      <c r="J23" s="49"/>
    </row>
    <row r="24" spans="2:10" x14ac:dyDescent="0.2">
      <c r="B24" s="138"/>
      <c r="C24" s="35" t="s">
        <v>497</v>
      </c>
      <c r="D24" s="35"/>
      <c r="E24" s="35"/>
      <c r="F24" s="35"/>
      <c r="G24" s="35"/>
      <c r="H24" s="35"/>
      <c r="I24" s="475">
        <v>10000</v>
      </c>
      <c r="J24" s="49"/>
    </row>
    <row r="25" spans="2:10" x14ac:dyDescent="0.2">
      <c r="B25" s="138"/>
      <c r="C25" s="35" t="s">
        <v>31</v>
      </c>
      <c r="D25" s="35"/>
      <c r="E25" s="35"/>
      <c r="F25" s="35"/>
      <c r="G25" s="35"/>
      <c r="H25" s="35"/>
      <c r="I25" s="475">
        <v>6500</v>
      </c>
      <c r="J25" s="49"/>
    </row>
    <row r="26" spans="2:10" x14ac:dyDescent="0.2">
      <c r="B26" s="138"/>
      <c r="C26" s="35" t="s">
        <v>9</v>
      </c>
      <c r="D26" s="35"/>
      <c r="E26" s="35"/>
      <c r="F26" s="35"/>
      <c r="G26" s="35"/>
      <c r="H26" s="35"/>
      <c r="I26" s="475">
        <v>3400</v>
      </c>
      <c r="J26" s="49"/>
    </row>
    <row r="27" spans="2:10" x14ac:dyDescent="0.2">
      <c r="B27" s="138"/>
      <c r="C27" s="35" t="s">
        <v>498</v>
      </c>
      <c r="D27" s="35"/>
      <c r="E27" s="35"/>
      <c r="F27" s="35"/>
      <c r="G27" s="35"/>
      <c r="H27" s="35"/>
      <c r="I27" s="476">
        <v>2200</v>
      </c>
      <c r="J27" s="49"/>
    </row>
    <row r="28" spans="2:10" x14ac:dyDescent="0.2">
      <c r="B28" s="138" t="s">
        <v>499</v>
      </c>
      <c r="C28" s="35"/>
      <c r="D28" s="35"/>
      <c r="E28" s="35"/>
      <c r="F28" s="35"/>
      <c r="G28" s="35"/>
      <c r="H28" s="35"/>
      <c r="I28" s="251"/>
      <c r="J28" s="175">
        <f>+I22+I23+I24+I26+I25+I27</f>
        <v>105100</v>
      </c>
    </row>
    <row r="29" spans="2:10" x14ac:dyDescent="0.2">
      <c r="B29" s="138"/>
      <c r="C29" s="35"/>
      <c r="D29" s="35"/>
      <c r="E29" s="35"/>
      <c r="F29" s="35"/>
      <c r="G29" s="35"/>
      <c r="H29" s="35"/>
      <c r="I29" s="250"/>
      <c r="J29" s="49"/>
    </row>
    <row r="30" spans="2:10" x14ac:dyDescent="0.2">
      <c r="B30" s="138"/>
      <c r="C30" s="35"/>
      <c r="D30" s="35"/>
      <c r="E30" s="35"/>
      <c r="F30" s="35"/>
      <c r="G30" s="35"/>
      <c r="H30" s="35"/>
      <c r="I30" s="250"/>
      <c r="J30" s="47"/>
    </row>
    <row r="31" spans="2:10" ht="15.75" thickBot="1" x14ac:dyDescent="0.25">
      <c r="B31" s="139" t="s">
        <v>500</v>
      </c>
      <c r="C31" s="85"/>
      <c r="D31" s="85"/>
      <c r="E31" s="85"/>
      <c r="F31" s="85"/>
      <c r="G31" s="85"/>
      <c r="H31" s="85"/>
      <c r="I31" s="252"/>
      <c r="J31" s="290">
        <f>+J20-J28</f>
        <v>74900</v>
      </c>
    </row>
    <row r="32" spans="2:10" ht="15.75" thickTop="1" x14ac:dyDescent="0.2"/>
    <row r="33" spans="2:10" ht="15.75" x14ac:dyDescent="0.2">
      <c r="B33" s="27" t="s">
        <v>353</v>
      </c>
    </row>
    <row r="35" spans="2:10" ht="15.75" customHeight="1" x14ac:dyDescent="0.2">
      <c r="B35" s="796" t="str">
        <f>+B15</f>
        <v>TOWN AND COUNTRY REALTY</v>
      </c>
      <c r="C35" s="797"/>
      <c r="D35" s="797"/>
      <c r="E35" s="797"/>
      <c r="F35" s="797"/>
      <c r="G35" s="797"/>
      <c r="H35" s="797"/>
      <c r="I35" s="797"/>
      <c r="J35" s="798"/>
    </row>
    <row r="36" spans="2:10" ht="15.75" x14ac:dyDescent="0.2">
      <c r="B36" s="811" t="s">
        <v>210</v>
      </c>
      <c r="C36" s="812"/>
      <c r="D36" s="812"/>
      <c r="E36" s="812"/>
      <c r="F36" s="812"/>
      <c r="G36" s="812"/>
      <c r="H36" s="812"/>
      <c r="I36" s="812"/>
      <c r="J36" s="813"/>
    </row>
    <row r="37" spans="2:10" ht="15.75" x14ac:dyDescent="0.2">
      <c r="B37" s="802" t="s">
        <v>609</v>
      </c>
      <c r="C37" s="862"/>
      <c r="D37" s="862"/>
      <c r="E37" s="862"/>
      <c r="F37" s="862"/>
      <c r="G37" s="862"/>
      <c r="H37" s="862"/>
      <c r="I37" s="862"/>
      <c r="J37" s="863"/>
    </row>
    <row r="38" spans="2:10" x14ac:dyDescent="0.2">
      <c r="B38" s="805"/>
      <c r="C38" s="902"/>
      <c r="D38" s="902"/>
      <c r="E38" s="902"/>
      <c r="F38" s="902"/>
      <c r="G38" s="902"/>
      <c r="H38" s="902"/>
      <c r="I38" s="942"/>
      <c r="J38" s="48"/>
    </row>
    <row r="39" spans="2:10" x14ac:dyDescent="0.2">
      <c r="B39" s="138" t="s">
        <v>612</v>
      </c>
      <c r="C39" s="141"/>
      <c r="D39" s="141"/>
      <c r="E39" s="141"/>
      <c r="F39" s="141"/>
      <c r="G39" s="141"/>
      <c r="H39" s="141"/>
      <c r="I39" s="180"/>
      <c r="J39" s="177">
        <v>57000</v>
      </c>
    </row>
    <row r="40" spans="2:10" x14ac:dyDescent="0.2">
      <c r="B40" s="138" t="s">
        <v>502</v>
      </c>
      <c r="C40" s="35"/>
      <c r="D40" s="35"/>
      <c r="E40" s="35"/>
      <c r="F40" s="35"/>
      <c r="G40" s="35"/>
      <c r="H40" s="35"/>
      <c r="I40" s="36"/>
      <c r="J40" s="181">
        <f>+J31</f>
        <v>74900</v>
      </c>
    </row>
    <row r="41" spans="2:10" x14ac:dyDescent="0.2">
      <c r="B41" s="138"/>
      <c r="C41" s="35"/>
      <c r="D41" s="35"/>
      <c r="E41" s="35"/>
      <c r="F41" s="35"/>
      <c r="G41" s="35"/>
      <c r="H41" s="35"/>
      <c r="I41" s="36"/>
      <c r="J41" s="712">
        <f>+J39+J40</f>
        <v>131900</v>
      </c>
    </row>
    <row r="42" spans="2:10" x14ac:dyDescent="0.2">
      <c r="B42" s="138" t="s">
        <v>204</v>
      </c>
      <c r="C42" s="35"/>
      <c r="D42" s="35"/>
      <c r="E42" s="35"/>
      <c r="F42" s="35"/>
      <c r="G42" s="35"/>
      <c r="H42" s="35"/>
      <c r="I42" s="36"/>
      <c r="J42" s="477">
        <v>-32000</v>
      </c>
    </row>
    <row r="43" spans="2:10" ht="15.75" thickBot="1" x14ac:dyDescent="0.25">
      <c r="B43" s="138" t="s">
        <v>613</v>
      </c>
      <c r="C43" s="35"/>
      <c r="D43" s="35"/>
      <c r="E43" s="35"/>
      <c r="F43" s="35"/>
      <c r="G43" s="35"/>
      <c r="H43" s="35"/>
      <c r="I43" s="36"/>
      <c r="J43" s="178">
        <f>+J41+J42</f>
        <v>99900</v>
      </c>
    </row>
    <row r="44" spans="2:10" ht="15.75" thickTop="1" x14ac:dyDescent="0.2">
      <c r="B44" s="295"/>
      <c r="C44" s="38"/>
      <c r="D44" s="38"/>
      <c r="E44" s="38"/>
      <c r="F44" s="38"/>
      <c r="G44" s="38"/>
      <c r="H44" s="38"/>
      <c r="I44" s="39"/>
      <c r="J44" s="48"/>
    </row>
    <row r="45" spans="2:10" x14ac:dyDescent="0.2">
      <c r="B45" s="139"/>
      <c r="C45" s="85"/>
      <c r="D45" s="85"/>
      <c r="E45" s="85"/>
      <c r="F45" s="85"/>
      <c r="G45" s="85"/>
      <c r="H45" s="85"/>
      <c r="I45" s="79"/>
      <c r="J45" s="50"/>
    </row>
    <row r="47" spans="2:10" ht="15.75" x14ac:dyDescent="0.2">
      <c r="B47" s="27" t="s">
        <v>396</v>
      </c>
    </row>
    <row r="49" spans="2:10" ht="15.75" customHeight="1" x14ac:dyDescent="0.2">
      <c r="B49" s="943" t="str">
        <f>+B35</f>
        <v>TOWN AND COUNTRY REALTY</v>
      </c>
      <c r="C49" s="944"/>
      <c r="D49" s="944"/>
      <c r="E49" s="944"/>
      <c r="F49" s="944"/>
      <c r="G49" s="944"/>
      <c r="H49" s="944"/>
      <c r="I49" s="944"/>
      <c r="J49" s="792"/>
    </row>
    <row r="50" spans="2:10" ht="15.75" x14ac:dyDescent="0.2">
      <c r="B50" s="811" t="s">
        <v>367</v>
      </c>
      <c r="C50" s="812"/>
      <c r="D50" s="812"/>
      <c r="E50" s="812"/>
      <c r="F50" s="812"/>
      <c r="G50" s="812"/>
      <c r="H50" s="812"/>
      <c r="I50" s="812"/>
      <c r="J50" s="898"/>
    </row>
    <row r="51" spans="2:10" ht="15.75" x14ac:dyDescent="0.2">
      <c r="B51" s="820" t="s">
        <v>615</v>
      </c>
      <c r="C51" s="821"/>
      <c r="D51" s="821"/>
      <c r="E51" s="821"/>
      <c r="F51" s="821"/>
      <c r="G51" s="821"/>
      <c r="H51" s="821"/>
      <c r="I51" s="821"/>
      <c r="J51" s="899"/>
    </row>
    <row r="52" spans="2:10" ht="15.75" x14ac:dyDescent="0.25">
      <c r="B52" s="823" t="s">
        <v>349</v>
      </c>
      <c r="C52" s="824"/>
      <c r="D52" s="824"/>
      <c r="E52" s="824"/>
      <c r="F52" s="825"/>
      <c r="G52" s="824" t="s">
        <v>350</v>
      </c>
      <c r="H52" s="824"/>
      <c r="I52" s="824"/>
      <c r="J52" s="825"/>
    </row>
    <row r="53" spans="2:10" x14ac:dyDescent="0.2">
      <c r="B53" s="269"/>
      <c r="C53" s="38"/>
      <c r="D53" s="38"/>
      <c r="E53" s="38"/>
      <c r="F53" s="271"/>
      <c r="G53" s="269"/>
      <c r="H53" s="38"/>
      <c r="I53" s="38"/>
      <c r="J53" s="272"/>
    </row>
    <row r="54" spans="2:10" x14ac:dyDescent="0.2">
      <c r="B54" s="53" t="s">
        <v>503</v>
      </c>
      <c r="C54" s="54"/>
      <c r="D54" s="54"/>
      <c r="E54" s="54"/>
      <c r="F54" s="296">
        <v>3800</v>
      </c>
      <c r="G54" s="53" t="s">
        <v>508</v>
      </c>
      <c r="H54" s="54"/>
      <c r="I54" s="54"/>
      <c r="J54" s="262">
        <v>14000</v>
      </c>
    </row>
    <row r="55" spans="2:10" x14ac:dyDescent="0.2">
      <c r="B55" s="53" t="s">
        <v>504</v>
      </c>
      <c r="C55" s="54"/>
      <c r="D55" s="54"/>
      <c r="E55" s="54"/>
      <c r="F55" s="263">
        <v>1000</v>
      </c>
      <c r="G55" s="53" t="s">
        <v>6</v>
      </c>
      <c r="H55" s="54"/>
      <c r="I55" s="54"/>
      <c r="J55" s="298">
        <v>36000</v>
      </c>
    </row>
    <row r="56" spans="2:10" x14ac:dyDescent="0.2">
      <c r="B56" s="53" t="s">
        <v>505</v>
      </c>
      <c r="C56" s="54"/>
      <c r="D56" s="54"/>
      <c r="E56" s="54"/>
      <c r="F56" s="263">
        <v>12000</v>
      </c>
      <c r="G56" s="53" t="s">
        <v>33</v>
      </c>
      <c r="H56" s="54"/>
      <c r="I56" s="54"/>
      <c r="J56" s="299">
        <v>1500</v>
      </c>
    </row>
    <row r="57" spans="2:10" x14ac:dyDescent="0.2">
      <c r="B57" s="53" t="s">
        <v>506</v>
      </c>
      <c r="C57" s="54"/>
      <c r="D57" s="54"/>
      <c r="E57" s="54"/>
      <c r="F57" s="263">
        <v>13000</v>
      </c>
      <c r="G57" s="53" t="s">
        <v>7</v>
      </c>
      <c r="H57" s="54"/>
      <c r="I57" s="54"/>
      <c r="J57" s="757">
        <f>+J54+J55+J56</f>
        <v>51500</v>
      </c>
    </row>
    <row r="58" spans="2:10" x14ac:dyDescent="0.2">
      <c r="B58" s="53" t="s">
        <v>32</v>
      </c>
      <c r="C58" s="54"/>
      <c r="D58" s="54"/>
      <c r="E58" s="54"/>
      <c r="F58" s="263">
        <v>144600</v>
      </c>
      <c r="G58" s="53"/>
      <c r="H58" s="54"/>
      <c r="I58" s="54"/>
      <c r="J58" s="267"/>
    </row>
    <row r="59" spans="2:10" ht="15.75" x14ac:dyDescent="0.2">
      <c r="B59" s="53" t="s">
        <v>574</v>
      </c>
      <c r="C59" s="35"/>
      <c r="D59" s="35"/>
      <c r="E59" s="35"/>
      <c r="F59" s="263">
        <v>5000</v>
      </c>
      <c r="G59" s="817" t="s">
        <v>211</v>
      </c>
      <c r="H59" s="818"/>
      <c r="I59" s="818"/>
      <c r="J59" s="267"/>
    </row>
    <row r="60" spans="2:10" x14ac:dyDescent="0.2">
      <c r="B60" s="53"/>
      <c r="C60" s="35"/>
      <c r="D60" s="35"/>
      <c r="E60" s="35"/>
      <c r="F60" s="263"/>
      <c r="G60" s="53"/>
      <c r="H60" s="35"/>
      <c r="I60" s="35"/>
      <c r="J60" s="298"/>
    </row>
    <row r="61" spans="2:10" x14ac:dyDescent="0.2">
      <c r="B61" s="53"/>
      <c r="C61" s="35"/>
      <c r="D61" s="35"/>
      <c r="E61" s="35"/>
      <c r="F61" s="441"/>
      <c r="G61" s="53" t="s">
        <v>203</v>
      </c>
      <c r="H61" s="35"/>
      <c r="I61" s="35"/>
      <c r="J61" s="298">
        <v>28000</v>
      </c>
    </row>
    <row r="62" spans="2:10" x14ac:dyDescent="0.2">
      <c r="B62" s="53"/>
      <c r="C62" s="35"/>
      <c r="D62" s="35"/>
      <c r="E62" s="35"/>
      <c r="F62" s="263"/>
      <c r="G62" s="53" t="s">
        <v>212</v>
      </c>
      <c r="H62" s="35"/>
      <c r="I62" s="35"/>
      <c r="J62" s="299">
        <f>+J43</f>
        <v>99900</v>
      </c>
    </row>
    <row r="63" spans="2:10" x14ac:dyDescent="0.2">
      <c r="B63" s="53"/>
      <c r="C63" s="35"/>
      <c r="D63" s="35"/>
      <c r="E63" s="35"/>
      <c r="F63" s="441"/>
      <c r="G63" s="53" t="s">
        <v>213</v>
      </c>
      <c r="H63" s="35"/>
      <c r="I63" s="35"/>
      <c r="J63" s="640">
        <f>+J61+J62</f>
        <v>127900</v>
      </c>
    </row>
    <row r="64" spans="2:10" x14ac:dyDescent="0.2">
      <c r="B64" s="53"/>
      <c r="C64" s="35"/>
      <c r="D64" s="35"/>
      <c r="E64" s="35"/>
      <c r="F64" s="442"/>
      <c r="G64" s="53" t="s">
        <v>255</v>
      </c>
      <c r="H64" s="35"/>
      <c r="I64" s="35"/>
      <c r="J64" s="570"/>
    </row>
    <row r="65" spans="2:10" ht="15.75" thickBot="1" x14ac:dyDescent="0.25">
      <c r="B65" s="53" t="s">
        <v>507</v>
      </c>
      <c r="C65" s="35"/>
      <c r="D65" s="35"/>
      <c r="E65" s="35"/>
      <c r="F65" s="297">
        <f>+F54+F55+F56+F57+F58+F59</f>
        <v>179400</v>
      </c>
      <c r="G65" s="53" t="s">
        <v>244</v>
      </c>
      <c r="H65" s="35"/>
      <c r="I65" s="35"/>
      <c r="J65" s="297">
        <f>+J57+J63</f>
        <v>179400</v>
      </c>
    </row>
    <row r="66" spans="2:10" ht="15.75" thickTop="1" x14ac:dyDescent="0.2">
      <c r="B66" s="269"/>
      <c r="C66" s="38"/>
      <c r="D66" s="38"/>
      <c r="E66" s="38"/>
      <c r="F66" s="441"/>
      <c r="G66" s="269"/>
      <c r="H66" s="38"/>
      <c r="I66" s="38"/>
      <c r="J66" s="267"/>
    </row>
    <row r="67" spans="2:10" x14ac:dyDescent="0.2">
      <c r="B67" s="53"/>
      <c r="C67" s="35"/>
      <c r="D67" s="35"/>
      <c r="E67" s="35"/>
      <c r="F67" s="441"/>
      <c r="G67" s="53"/>
      <c r="H67" s="54"/>
      <c r="I67" s="54"/>
      <c r="J67" s="267"/>
    </row>
    <row r="68" spans="2:10" x14ac:dyDescent="0.2">
      <c r="B68" s="53"/>
      <c r="C68" s="35"/>
      <c r="D68" s="35"/>
      <c r="E68" s="35"/>
      <c r="F68" s="441"/>
      <c r="G68" s="69"/>
      <c r="H68" s="35"/>
      <c r="I68" s="35"/>
      <c r="J68" s="267"/>
    </row>
    <row r="69" spans="2:10" x14ac:dyDescent="0.2">
      <c r="B69" s="53"/>
      <c r="C69" s="35"/>
      <c r="D69" s="35"/>
      <c r="E69" s="35"/>
      <c r="F69" s="441"/>
      <c r="G69" s="53"/>
      <c r="H69" s="35"/>
      <c r="I69" s="35"/>
      <c r="J69" s="267"/>
    </row>
    <row r="70" spans="2:10" x14ac:dyDescent="0.2">
      <c r="B70" s="56"/>
      <c r="C70" s="85"/>
      <c r="D70" s="85"/>
      <c r="E70" s="85"/>
      <c r="F70" s="443"/>
      <c r="G70" s="56"/>
      <c r="H70" s="85"/>
      <c r="I70" s="85"/>
      <c r="J70" s="379"/>
    </row>
  </sheetData>
  <mergeCells count="17">
    <mergeCell ref="B51:J51"/>
    <mergeCell ref="C5:J5"/>
    <mergeCell ref="C7:J7"/>
    <mergeCell ref="C9:J9"/>
    <mergeCell ref="B15:J15"/>
    <mergeCell ref="B16:J16"/>
    <mergeCell ref="B49:J49"/>
    <mergeCell ref="G59:I59"/>
    <mergeCell ref="B17:J17"/>
    <mergeCell ref="B18:H18"/>
    <mergeCell ref="B35:J35"/>
    <mergeCell ref="B36:J36"/>
    <mergeCell ref="B37:J37"/>
    <mergeCell ref="B38:I38"/>
    <mergeCell ref="B52:F52"/>
    <mergeCell ref="G52:J52"/>
    <mergeCell ref="B50:J50"/>
  </mergeCells>
  <phoneticPr fontId="27" type="noConversion"/>
  <pageMargins left="0.7" right="0.7" top="0.75" bottom="0.75" header="0.3" footer="0.3"/>
  <pageSetup paperSize="9" scale="9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70"/>
  <sheetViews>
    <sheetView showGridLines="0" view="pageLayout" zoomScaleNormal="100" workbookViewId="0"/>
  </sheetViews>
  <sheetFormatPr defaultRowHeight="15" x14ac:dyDescent="0.2"/>
  <cols>
    <col min="1" max="1" width="4.5703125" style="1" customWidth="1"/>
    <col min="2" max="2" width="4.85546875" style="1" customWidth="1"/>
    <col min="3" max="3" width="9.140625" style="1"/>
    <col min="4" max="4" width="6.7109375" style="1" customWidth="1"/>
    <col min="5" max="5" width="3.42578125" style="1" customWidth="1"/>
    <col min="6" max="6" width="12.5703125" style="1" customWidth="1"/>
    <col min="7" max="7" width="9.140625" style="1"/>
    <col min="8" max="8" width="11.42578125" style="1" customWidth="1"/>
    <col min="9" max="9" width="12.7109375" style="1" customWidth="1"/>
    <col min="10" max="10" width="12.5703125" style="1" customWidth="1"/>
    <col min="11" max="16384" width="9.140625" style="1"/>
  </cols>
  <sheetData>
    <row r="1" spans="1:10" ht="15.75" x14ac:dyDescent="0.25">
      <c r="A1" s="19" t="s">
        <v>427</v>
      </c>
    </row>
    <row r="3" spans="1:10" ht="15" customHeight="1" x14ac:dyDescent="0.2">
      <c r="B3" s="775" t="s">
        <v>698</v>
      </c>
      <c r="C3" s="775"/>
      <c r="D3" s="775"/>
      <c r="E3" s="775"/>
      <c r="F3" s="775"/>
      <c r="G3" s="775"/>
      <c r="H3" s="775"/>
      <c r="I3" s="775"/>
      <c r="J3" s="775"/>
    </row>
    <row r="4" spans="1:10" x14ac:dyDescent="0.2">
      <c r="B4" s="775"/>
      <c r="C4" s="775"/>
      <c r="D4" s="775"/>
      <c r="E4" s="775"/>
      <c r="F4" s="775"/>
      <c r="G4" s="775"/>
      <c r="H4" s="775"/>
      <c r="I4" s="775"/>
      <c r="J4" s="775"/>
    </row>
    <row r="6" spans="1:10" x14ac:dyDescent="0.2">
      <c r="B6" s="2" t="s">
        <v>325</v>
      </c>
      <c r="C6" s="776" t="s">
        <v>376</v>
      </c>
      <c r="D6" s="776"/>
      <c r="E6" s="776"/>
      <c r="F6" s="776"/>
      <c r="G6" s="776"/>
      <c r="H6" s="776"/>
      <c r="I6" s="776"/>
      <c r="J6" s="776"/>
    </row>
    <row r="7" spans="1:10" x14ac:dyDescent="0.2">
      <c r="B7" s="28"/>
      <c r="C7" s="25"/>
      <c r="D7" s="25"/>
      <c r="E7" s="25"/>
      <c r="F7" s="25"/>
      <c r="G7" s="25"/>
      <c r="H7" s="25"/>
      <c r="I7" s="25"/>
      <c r="J7" s="25"/>
    </row>
    <row r="8" spans="1:10" x14ac:dyDescent="0.2">
      <c r="B8" s="28" t="s">
        <v>327</v>
      </c>
      <c r="C8" s="776" t="s">
        <v>270</v>
      </c>
      <c r="D8" s="776"/>
      <c r="E8" s="776"/>
      <c r="F8" s="776"/>
      <c r="G8" s="776"/>
      <c r="H8" s="776"/>
      <c r="I8" s="776"/>
      <c r="J8" s="776"/>
    </row>
    <row r="9" spans="1:10" x14ac:dyDescent="0.2">
      <c r="B9" s="28"/>
      <c r="C9" s="25"/>
      <c r="D9" s="25"/>
      <c r="E9" s="25"/>
      <c r="F9" s="25"/>
      <c r="G9" s="25"/>
      <c r="H9" s="25"/>
      <c r="I9" s="25"/>
      <c r="J9" s="25"/>
    </row>
    <row r="10" spans="1:10" x14ac:dyDescent="0.2">
      <c r="B10" s="28" t="s">
        <v>328</v>
      </c>
      <c r="C10" s="776" t="s">
        <v>375</v>
      </c>
      <c r="D10" s="776"/>
      <c r="E10" s="776"/>
      <c r="F10" s="776"/>
      <c r="G10" s="776"/>
      <c r="H10" s="776"/>
      <c r="I10" s="776"/>
      <c r="J10" s="776"/>
    </row>
    <row r="11" spans="1:10" x14ac:dyDescent="0.2">
      <c r="B11" s="25"/>
      <c r="C11" s="25"/>
      <c r="D11" s="25"/>
      <c r="E11" s="25"/>
      <c r="F11" s="25"/>
      <c r="G11" s="25"/>
      <c r="H11" s="25"/>
      <c r="I11" s="25"/>
      <c r="J11" s="25"/>
    </row>
    <row r="12" spans="1:10" ht="15.75" x14ac:dyDescent="0.25">
      <c r="A12" s="19" t="s">
        <v>324</v>
      </c>
    </row>
    <row r="13" spans="1:10" ht="15.75" x14ac:dyDescent="0.25">
      <c r="A13" s="19"/>
    </row>
    <row r="14" spans="1:10" ht="15.75" x14ac:dyDescent="0.25">
      <c r="A14" s="19"/>
      <c r="B14" s="27" t="s">
        <v>424</v>
      </c>
    </row>
    <row r="16" spans="1:10" ht="15.75" x14ac:dyDescent="0.2">
      <c r="B16" s="796" t="s">
        <v>699</v>
      </c>
      <c r="C16" s="797"/>
      <c r="D16" s="797"/>
      <c r="E16" s="797"/>
      <c r="F16" s="797"/>
      <c r="G16" s="797"/>
      <c r="H16" s="797"/>
      <c r="I16" s="797"/>
      <c r="J16" s="798"/>
    </row>
    <row r="17" spans="2:10" ht="15.75" x14ac:dyDescent="0.2">
      <c r="B17" s="799" t="s">
        <v>364</v>
      </c>
      <c r="C17" s="900"/>
      <c r="D17" s="900"/>
      <c r="E17" s="900"/>
      <c r="F17" s="900"/>
      <c r="G17" s="900"/>
      <c r="H17" s="900"/>
      <c r="I17" s="900"/>
      <c r="J17" s="901"/>
    </row>
    <row r="18" spans="2:10" ht="15.75" x14ac:dyDescent="0.2">
      <c r="B18" s="802" t="s">
        <v>609</v>
      </c>
      <c r="C18" s="862"/>
      <c r="D18" s="862"/>
      <c r="E18" s="862"/>
      <c r="F18" s="862"/>
      <c r="G18" s="862"/>
      <c r="H18" s="862"/>
      <c r="I18" s="862"/>
      <c r="J18" s="863"/>
    </row>
    <row r="19" spans="2:10" x14ac:dyDescent="0.2">
      <c r="B19" s="794"/>
      <c r="C19" s="795"/>
      <c r="D19" s="795"/>
      <c r="E19" s="795"/>
      <c r="F19" s="795"/>
      <c r="G19" s="795"/>
      <c r="H19" s="795"/>
      <c r="I19" s="249"/>
      <c r="J19" s="47"/>
    </row>
    <row r="20" spans="2:10" x14ac:dyDescent="0.2">
      <c r="B20" s="138" t="s">
        <v>42</v>
      </c>
      <c r="C20" s="35"/>
      <c r="D20" s="35"/>
      <c r="E20" s="35"/>
      <c r="F20" s="35"/>
      <c r="G20" s="35"/>
      <c r="H20" s="35"/>
      <c r="I20" s="250"/>
      <c r="J20" s="49"/>
    </row>
    <row r="21" spans="2:10" x14ac:dyDescent="0.2">
      <c r="B21" s="138"/>
      <c r="C21" s="35" t="s">
        <v>494</v>
      </c>
      <c r="D21" s="35"/>
      <c r="E21" s="35"/>
      <c r="F21" s="35"/>
      <c r="G21" s="35"/>
      <c r="H21" s="35"/>
      <c r="I21" s="250"/>
      <c r="J21" s="176">
        <v>110000</v>
      </c>
    </row>
    <row r="22" spans="2:10" x14ac:dyDescent="0.2">
      <c r="B22" s="138" t="s">
        <v>495</v>
      </c>
      <c r="C22" s="35"/>
      <c r="D22" s="35"/>
      <c r="E22" s="35"/>
      <c r="F22" s="35"/>
      <c r="G22" s="35"/>
      <c r="H22" s="35"/>
      <c r="I22" s="250"/>
      <c r="J22" s="49"/>
    </row>
    <row r="23" spans="2:10" x14ac:dyDescent="0.2">
      <c r="B23" s="138"/>
      <c r="C23" s="35" t="s">
        <v>496</v>
      </c>
      <c r="D23" s="35"/>
      <c r="E23" s="35"/>
      <c r="F23" s="35"/>
      <c r="G23" s="35"/>
      <c r="H23" s="35"/>
      <c r="I23" s="291">
        <v>21000</v>
      </c>
      <c r="J23" s="49"/>
    </row>
    <row r="24" spans="2:10" x14ac:dyDescent="0.2">
      <c r="B24" s="138"/>
      <c r="C24" s="35" t="s">
        <v>498</v>
      </c>
      <c r="D24" s="35"/>
      <c r="E24" s="35"/>
      <c r="F24" s="35"/>
      <c r="G24" s="35"/>
      <c r="H24" s="35"/>
      <c r="I24" s="292">
        <v>14000</v>
      </c>
      <c r="J24" s="179"/>
    </row>
    <row r="25" spans="2:10" x14ac:dyDescent="0.2">
      <c r="B25" s="138"/>
      <c r="C25" s="35" t="s">
        <v>30</v>
      </c>
      <c r="D25" s="35"/>
      <c r="E25" s="35"/>
      <c r="F25" s="35"/>
      <c r="G25" s="35"/>
      <c r="H25" s="35"/>
      <c r="I25" s="292">
        <v>3500</v>
      </c>
      <c r="J25" s="179"/>
    </row>
    <row r="26" spans="2:10" x14ac:dyDescent="0.2">
      <c r="B26" s="138" t="s">
        <v>499</v>
      </c>
      <c r="C26" s="35"/>
      <c r="D26" s="35"/>
      <c r="E26" s="35"/>
      <c r="F26" s="35"/>
      <c r="G26" s="35"/>
      <c r="H26" s="35"/>
      <c r="I26" s="292"/>
      <c r="J26" s="179">
        <f>+I23+I24+I25</f>
        <v>38500</v>
      </c>
    </row>
    <row r="27" spans="2:10" ht="15.75" thickBot="1" x14ac:dyDescent="0.25">
      <c r="B27" s="138" t="s">
        <v>500</v>
      </c>
      <c r="C27" s="35"/>
      <c r="D27" s="35"/>
      <c r="E27" s="35"/>
      <c r="F27" s="35"/>
      <c r="G27" s="35"/>
      <c r="H27" s="35"/>
      <c r="I27" s="250"/>
      <c r="J27" s="290">
        <f>+J21-J26</f>
        <v>71500</v>
      </c>
    </row>
    <row r="28" spans="2:10" ht="15.75" thickTop="1" x14ac:dyDescent="0.2">
      <c r="B28" s="295"/>
      <c r="C28" s="38"/>
      <c r="D28" s="38"/>
      <c r="E28" s="38"/>
      <c r="F28" s="38"/>
      <c r="G28" s="38"/>
      <c r="H28" s="38"/>
      <c r="I28" s="251"/>
      <c r="J28" s="49"/>
    </row>
    <row r="29" spans="2:10" x14ac:dyDescent="0.2">
      <c r="B29" s="139"/>
      <c r="C29" s="85"/>
      <c r="D29" s="85"/>
      <c r="E29" s="85"/>
      <c r="F29" s="85"/>
      <c r="G29" s="85"/>
      <c r="H29" s="85"/>
      <c r="I29" s="252"/>
      <c r="J29" s="248"/>
    </row>
    <row r="30" spans="2:10" x14ac:dyDescent="0.2">
      <c r="H30" s="302"/>
    </row>
    <row r="31" spans="2:10" ht="15.75" x14ac:dyDescent="0.2">
      <c r="B31" s="27" t="s">
        <v>425</v>
      </c>
    </row>
    <row r="33" spans="2:10" ht="15.75" customHeight="1" x14ac:dyDescent="0.2">
      <c r="B33" s="796" t="str">
        <f>+B16</f>
        <v>PRECISION PICS</v>
      </c>
      <c r="C33" s="797"/>
      <c r="D33" s="797"/>
      <c r="E33" s="797"/>
      <c r="F33" s="797"/>
      <c r="G33" s="797"/>
      <c r="H33" s="797"/>
      <c r="I33" s="797"/>
      <c r="J33" s="798"/>
    </row>
    <row r="34" spans="2:10" ht="15.75" x14ac:dyDescent="0.2">
      <c r="B34" s="811" t="s">
        <v>210</v>
      </c>
      <c r="C34" s="812"/>
      <c r="D34" s="812"/>
      <c r="E34" s="812"/>
      <c r="F34" s="812"/>
      <c r="G34" s="812"/>
      <c r="H34" s="812"/>
      <c r="I34" s="812"/>
      <c r="J34" s="813"/>
    </row>
    <row r="35" spans="2:10" ht="15.75" x14ac:dyDescent="0.2">
      <c r="B35" s="802" t="s">
        <v>609</v>
      </c>
      <c r="C35" s="862"/>
      <c r="D35" s="862"/>
      <c r="E35" s="862"/>
      <c r="F35" s="862"/>
      <c r="G35" s="862"/>
      <c r="H35" s="862"/>
      <c r="I35" s="862"/>
      <c r="J35" s="863"/>
    </row>
    <row r="36" spans="2:10" x14ac:dyDescent="0.2">
      <c r="B36" s="212"/>
      <c r="C36" s="45"/>
      <c r="D36" s="45"/>
      <c r="E36" s="45"/>
      <c r="F36" s="45"/>
      <c r="G36" s="45"/>
      <c r="H36" s="45"/>
      <c r="I36" s="45"/>
      <c r="J36" s="49"/>
    </row>
    <row r="37" spans="2:10" x14ac:dyDescent="0.2">
      <c r="B37" s="138" t="s">
        <v>612</v>
      </c>
      <c r="C37" s="141"/>
      <c r="D37" s="141"/>
      <c r="E37" s="141"/>
      <c r="F37" s="141"/>
      <c r="G37" s="141"/>
      <c r="H37" s="141"/>
      <c r="I37" s="141"/>
      <c r="J37" s="176">
        <v>26000</v>
      </c>
    </row>
    <row r="38" spans="2:10" x14ac:dyDescent="0.2">
      <c r="B38" s="138" t="s">
        <v>502</v>
      </c>
      <c r="C38" s="35"/>
      <c r="D38" s="35"/>
      <c r="E38" s="35"/>
      <c r="F38" s="35"/>
      <c r="G38" s="35"/>
      <c r="H38" s="35"/>
      <c r="I38" s="35"/>
      <c r="J38" s="293">
        <f>+J27</f>
        <v>71500</v>
      </c>
    </row>
    <row r="39" spans="2:10" x14ac:dyDescent="0.2">
      <c r="B39" s="138"/>
      <c r="C39" s="35"/>
      <c r="D39" s="35"/>
      <c r="E39" s="35"/>
      <c r="F39" s="35"/>
      <c r="G39" s="35"/>
      <c r="H39" s="35"/>
      <c r="I39" s="35"/>
      <c r="J39" s="294">
        <f>+J37+J38</f>
        <v>97500</v>
      </c>
    </row>
    <row r="40" spans="2:10" x14ac:dyDescent="0.2">
      <c r="B40" s="138" t="s">
        <v>204</v>
      </c>
      <c r="C40" s="35"/>
      <c r="D40" s="35"/>
      <c r="E40" s="35"/>
      <c r="F40" s="35"/>
      <c r="G40" s="35"/>
      <c r="H40" s="35"/>
      <c r="I40" s="35"/>
      <c r="J40" s="253">
        <v>-11000</v>
      </c>
    </row>
    <row r="41" spans="2:10" ht="15.75" thickBot="1" x14ac:dyDescent="0.25">
      <c r="B41" s="138" t="s">
        <v>613</v>
      </c>
      <c r="C41" s="35"/>
      <c r="D41" s="35"/>
      <c r="E41" s="35"/>
      <c r="F41" s="35"/>
      <c r="G41" s="35"/>
      <c r="H41" s="35"/>
      <c r="I41" s="35"/>
      <c r="J41" s="290">
        <f>+J39+J40</f>
        <v>86500</v>
      </c>
    </row>
    <row r="42" spans="2:10" ht="15.75" thickTop="1" x14ac:dyDescent="0.2">
      <c r="B42" s="295"/>
      <c r="C42" s="38"/>
      <c r="D42" s="38"/>
      <c r="E42" s="38"/>
      <c r="F42" s="38"/>
      <c r="G42" s="38"/>
      <c r="H42" s="38"/>
      <c r="I42" s="38"/>
      <c r="J42" s="49"/>
    </row>
    <row r="43" spans="2:10" x14ac:dyDescent="0.2">
      <c r="B43" s="139"/>
      <c r="C43" s="85"/>
      <c r="D43" s="85"/>
      <c r="E43" s="85"/>
      <c r="F43" s="85"/>
      <c r="G43" s="85"/>
      <c r="H43" s="85"/>
      <c r="I43" s="85"/>
      <c r="J43" s="248"/>
    </row>
    <row r="47" spans="2:10" ht="15.75" x14ac:dyDescent="0.2">
      <c r="B47" s="27" t="s">
        <v>426</v>
      </c>
    </row>
    <row r="49" spans="2:10" ht="15.75" customHeight="1" x14ac:dyDescent="0.2">
      <c r="B49" s="796" t="str">
        <f>+B33</f>
        <v>PRECISION PICS</v>
      </c>
      <c r="C49" s="797"/>
      <c r="D49" s="797"/>
      <c r="E49" s="797"/>
      <c r="F49" s="797"/>
      <c r="G49" s="797"/>
      <c r="H49" s="797"/>
      <c r="I49" s="797"/>
      <c r="J49" s="798"/>
    </row>
    <row r="50" spans="2:10" ht="15.75" x14ac:dyDescent="0.2">
      <c r="B50" s="811" t="s">
        <v>367</v>
      </c>
      <c r="C50" s="812"/>
      <c r="D50" s="812"/>
      <c r="E50" s="812"/>
      <c r="F50" s="812"/>
      <c r="G50" s="812"/>
      <c r="H50" s="812"/>
      <c r="I50" s="812"/>
      <c r="J50" s="898"/>
    </row>
    <row r="51" spans="2:10" ht="15.75" x14ac:dyDescent="0.2">
      <c r="B51" s="820" t="s">
        <v>615</v>
      </c>
      <c r="C51" s="821"/>
      <c r="D51" s="821"/>
      <c r="E51" s="821"/>
      <c r="F51" s="821"/>
      <c r="G51" s="821"/>
      <c r="H51" s="821"/>
      <c r="I51" s="821"/>
      <c r="J51" s="899"/>
    </row>
    <row r="52" spans="2:10" ht="15.75" x14ac:dyDescent="0.25">
      <c r="B52" s="823" t="s">
        <v>349</v>
      </c>
      <c r="C52" s="824"/>
      <c r="D52" s="824"/>
      <c r="E52" s="824"/>
      <c r="F52" s="825"/>
      <c r="G52" s="824" t="s">
        <v>350</v>
      </c>
      <c r="H52" s="824"/>
      <c r="I52" s="824"/>
      <c r="J52" s="825"/>
    </row>
    <row r="53" spans="2:10" x14ac:dyDescent="0.2">
      <c r="B53" s="269"/>
      <c r="C53" s="38"/>
      <c r="D53" s="38"/>
      <c r="E53" s="38"/>
      <c r="F53" s="442"/>
      <c r="G53" s="269"/>
      <c r="H53" s="38"/>
      <c r="I53" s="38"/>
      <c r="J53" s="272"/>
    </row>
    <row r="54" spans="2:10" x14ac:dyDescent="0.2">
      <c r="B54" s="53" t="s">
        <v>503</v>
      </c>
      <c r="C54" s="54"/>
      <c r="D54" s="54"/>
      <c r="E54" s="54"/>
      <c r="F54" s="296">
        <v>38000</v>
      </c>
      <c r="G54" s="214" t="s">
        <v>43</v>
      </c>
      <c r="H54" s="54"/>
      <c r="I54" s="54"/>
      <c r="J54" s="262">
        <v>13000</v>
      </c>
    </row>
    <row r="55" spans="2:10" x14ac:dyDescent="0.2">
      <c r="B55" s="53" t="s">
        <v>504</v>
      </c>
      <c r="C55" s="54"/>
      <c r="D55" s="54"/>
      <c r="E55" s="54"/>
      <c r="F55" s="263">
        <v>7000</v>
      </c>
      <c r="G55" s="214" t="s">
        <v>44</v>
      </c>
      <c r="H55" s="54"/>
      <c r="I55" s="54"/>
      <c r="J55" s="481">
        <v>9000</v>
      </c>
    </row>
    <row r="56" spans="2:10" x14ac:dyDescent="0.2">
      <c r="B56" s="53" t="s">
        <v>506</v>
      </c>
      <c r="C56" s="54"/>
      <c r="D56" s="54"/>
      <c r="E56" s="54"/>
      <c r="F56" s="479">
        <v>96500</v>
      </c>
      <c r="G56" s="214" t="s">
        <v>45</v>
      </c>
      <c r="H56" s="54"/>
      <c r="I56" s="54"/>
      <c r="J56" s="480">
        <f>+J54+J55</f>
        <v>22000</v>
      </c>
    </row>
    <row r="57" spans="2:10" x14ac:dyDescent="0.2">
      <c r="B57" s="53"/>
      <c r="C57" s="54"/>
      <c r="D57" s="54"/>
      <c r="E57" s="54"/>
      <c r="F57" s="263"/>
      <c r="G57" s="53"/>
      <c r="H57" s="54"/>
      <c r="I57" s="54"/>
      <c r="J57" s="298"/>
    </row>
    <row r="58" spans="2:10" ht="15.75" x14ac:dyDescent="0.2">
      <c r="B58" s="53"/>
      <c r="C58" s="54"/>
      <c r="D58" s="54"/>
      <c r="E58" s="54"/>
      <c r="F58" s="263"/>
      <c r="G58" s="817" t="s">
        <v>211</v>
      </c>
      <c r="H58" s="818"/>
      <c r="I58" s="818"/>
      <c r="J58" s="903"/>
    </row>
    <row r="59" spans="2:10" x14ac:dyDescent="0.2">
      <c r="B59" s="53"/>
      <c r="C59" s="35"/>
      <c r="D59" s="35"/>
      <c r="E59" s="35"/>
      <c r="F59" s="263"/>
      <c r="G59" s="53"/>
      <c r="H59" s="35"/>
      <c r="I59" s="35"/>
      <c r="J59" s="298"/>
    </row>
    <row r="60" spans="2:10" x14ac:dyDescent="0.2">
      <c r="B60" s="53"/>
      <c r="C60" s="35"/>
      <c r="D60" s="35"/>
      <c r="E60" s="35"/>
      <c r="F60" s="263"/>
      <c r="G60" s="53" t="s">
        <v>203</v>
      </c>
      <c r="H60" s="35"/>
      <c r="I60" s="35"/>
      <c r="J60" s="298">
        <v>33000</v>
      </c>
    </row>
    <row r="61" spans="2:10" x14ac:dyDescent="0.2">
      <c r="B61" s="53"/>
      <c r="C61" s="35"/>
      <c r="D61" s="35"/>
      <c r="E61" s="35"/>
      <c r="F61" s="263"/>
      <c r="G61" s="53" t="s">
        <v>212</v>
      </c>
      <c r="H61" s="35"/>
      <c r="I61" s="35"/>
      <c r="J61" s="299">
        <f>+J41</f>
        <v>86500</v>
      </c>
    </row>
    <row r="62" spans="2:10" x14ac:dyDescent="0.2">
      <c r="B62" s="53"/>
      <c r="C62" s="35"/>
      <c r="D62" s="35"/>
      <c r="E62" s="35"/>
      <c r="F62" s="263"/>
      <c r="G62" s="53" t="s">
        <v>213</v>
      </c>
      <c r="H62" s="35"/>
      <c r="I62" s="35"/>
      <c r="J62" s="640">
        <f>+J60+J61</f>
        <v>119500</v>
      </c>
    </row>
    <row r="63" spans="2:10" x14ac:dyDescent="0.2">
      <c r="B63" s="53"/>
      <c r="C63" s="35"/>
      <c r="D63" s="35"/>
      <c r="E63" s="35"/>
      <c r="F63" s="569"/>
      <c r="G63" s="53" t="s">
        <v>256</v>
      </c>
      <c r="H63" s="35"/>
      <c r="I63" s="35"/>
      <c r="J63" s="570"/>
    </row>
    <row r="64" spans="2:10" ht="15.75" thickBot="1" x14ac:dyDescent="0.25">
      <c r="B64" s="53" t="s">
        <v>507</v>
      </c>
      <c r="C64" s="35"/>
      <c r="D64" s="35"/>
      <c r="E64" s="35"/>
      <c r="F64" s="265">
        <f>+F54+F55+F56</f>
        <v>141500</v>
      </c>
      <c r="G64" s="53" t="s">
        <v>244</v>
      </c>
      <c r="H64" s="35"/>
      <c r="I64" s="35"/>
      <c r="J64" s="266">
        <f>+J56+J62</f>
        <v>141500</v>
      </c>
    </row>
    <row r="65" spans="2:10" ht="15.75" thickTop="1" x14ac:dyDescent="0.2">
      <c r="B65" s="269"/>
      <c r="C65" s="38"/>
      <c r="D65" s="38"/>
      <c r="E65" s="38"/>
      <c r="F65" s="263"/>
      <c r="G65" s="269"/>
      <c r="H65" s="38"/>
      <c r="I65" s="38"/>
      <c r="J65" s="298"/>
    </row>
    <row r="66" spans="2:10" x14ac:dyDescent="0.2">
      <c r="B66" s="53"/>
      <c r="C66" s="35"/>
      <c r="D66" s="35"/>
      <c r="E66" s="35"/>
      <c r="F66" s="263"/>
      <c r="G66" s="53"/>
      <c r="H66" s="35"/>
      <c r="I66" s="35"/>
      <c r="J66" s="267"/>
    </row>
    <row r="67" spans="2:10" x14ac:dyDescent="0.2">
      <c r="B67" s="53"/>
      <c r="C67" s="35"/>
      <c r="D67" s="35"/>
      <c r="E67" s="35"/>
      <c r="F67" s="441"/>
      <c r="G67" s="53"/>
      <c r="H67" s="54"/>
      <c r="I67" s="54"/>
      <c r="J67" s="267"/>
    </row>
    <row r="68" spans="2:10" x14ac:dyDescent="0.2">
      <c r="B68" s="53"/>
      <c r="C68" s="35"/>
      <c r="D68" s="35"/>
      <c r="E68" s="35"/>
      <c r="F68" s="441"/>
      <c r="G68" s="69"/>
      <c r="H68" s="35"/>
      <c r="I68" s="35"/>
      <c r="J68" s="267"/>
    </row>
    <row r="69" spans="2:10" x14ac:dyDescent="0.2">
      <c r="B69" s="53"/>
      <c r="C69" s="35"/>
      <c r="D69" s="35"/>
      <c r="E69" s="35"/>
      <c r="F69" s="441"/>
      <c r="G69" s="53"/>
      <c r="H69" s="35"/>
      <c r="I69" s="35"/>
      <c r="J69" s="267"/>
    </row>
    <row r="70" spans="2:10" x14ac:dyDescent="0.2">
      <c r="B70" s="56"/>
      <c r="C70" s="85"/>
      <c r="D70" s="85"/>
      <c r="E70" s="85"/>
      <c r="F70" s="443"/>
      <c r="G70" s="56"/>
      <c r="H70" s="85"/>
      <c r="I70" s="85"/>
      <c r="J70" s="379"/>
    </row>
  </sheetData>
  <mergeCells count="17">
    <mergeCell ref="G58:J58"/>
    <mergeCell ref="B3:J4"/>
    <mergeCell ref="C6:J6"/>
    <mergeCell ref="C8:J8"/>
    <mergeCell ref="C10:J10"/>
    <mergeCell ref="B16:J16"/>
    <mergeCell ref="B17:J17"/>
    <mergeCell ref="B18:J18"/>
    <mergeCell ref="B52:F52"/>
    <mergeCell ref="G52:J52"/>
    <mergeCell ref="B51:J51"/>
    <mergeCell ref="B49:J49"/>
    <mergeCell ref="B19:H19"/>
    <mergeCell ref="B33:J33"/>
    <mergeCell ref="B34:J34"/>
    <mergeCell ref="B35:J35"/>
    <mergeCell ref="B50:J5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24"/>
  <sheetViews>
    <sheetView showGridLines="0" view="pageLayout" zoomScaleNormal="100" workbookViewId="0"/>
  </sheetViews>
  <sheetFormatPr defaultRowHeight="15" x14ac:dyDescent="0.2"/>
  <cols>
    <col min="1" max="1" width="4.5703125" style="1" customWidth="1"/>
    <col min="2" max="2" width="4.85546875" style="1" customWidth="1"/>
    <col min="3" max="4" width="9.140625" style="1"/>
    <col min="5" max="5" width="2.85546875" style="1" customWidth="1"/>
    <col min="6" max="6" width="11.42578125" style="1" customWidth="1"/>
    <col min="7" max="8" width="9.140625" style="1"/>
    <col min="9" max="9" width="14.5703125" style="1" customWidth="1"/>
    <col min="10" max="10" width="11.42578125" style="1" customWidth="1"/>
    <col min="11" max="16384" width="9.140625" style="1"/>
  </cols>
  <sheetData>
    <row r="1" spans="1:10" ht="15.75" x14ac:dyDescent="0.25">
      <c r="A1" s="19" t="s">
        <v>428</v>
      </c>
    </row>
    <row r="2" spans="1:10" ht="15.75" x14ac:dyDescent="0.25">
      <c r="A2" s="19"/>
    </row>
    <row r="3" spans="1:10" ht="15.75" x14ac:dyDescent="0.25">
      <c r="A3" s="19"/>
      <c r="B3" s="776" t="s">
        <v>413</v>
      </c>
      <c r="C3" s="776"/>
      <c r="D3" s="776"/>
      <c r="E3" s="776"/>
      <c r="F3" s="776"/>
      <c r="G3" s="776"/>
      <c r="H3" s="776"/>
      <c r="I3" s="776"/>
      <c r="J3" s="776"/>
    </row>
    <row r="5" spans="1:10" ht="15.75" x14ac:dyDescent="0.25">
      <c r="A5" s="19" t="s">
        <v>324</v>
      </c>
    </row>
    <row r="7" spans="1:10" ht="15.75" customHeight="1" x14ac:dyDescent="0.2">
      <c r="B7" s="796" t="s">
        <v>700</v>
      </c>
      <c r="C7" s="797"/>
      <c r="D7" s="797"/>
      <c r="E7" s="797"/>
      <c r="F7" s="797"/>
      <c r="G7" s="797"/>
      <c r="H7" s="797"/>
      <c r="I7" s="797"/>
      <c r="J7" s="798"/>
    </row>
    <row r="8" spans="1:10" ht="15" customHeight="1" x14ac:dyDescent="0.2">
      <c r="B8" s="811" t="s">
        <v>367</v>
      </c>
      <c r="C8" s="812"/>
      <c r="D8" s="812"/>
      <c r="E8" s="812"/>
      <c r="F8" s="812"/>
      <c r="G8" s="812"/>
      <c r="H8" s="812"/>
      <c r="I8" s="812"/>
      <c r="J8" s="819"/>
    </row>
    <row r="9" spans="1:10" ht="15" customHeight="1" x14ac:dyDescent="0.2">
      <c r="B9" s="820" t="s">
        <v>701</v>
      </c>
      <c r="C9" s="821"/>
      <c r="D9" s="821"/>
      <c r="E9" s="821"/>
      <c r="F9" s="821"/>
      <c r="G9" s="821"/>
      <c r="H9" s="821"/>
      <c r="I9" s="821"/>
      <c r="J9" s="822"/>
    </row>
    <row r="10" spans="1:10" ht="15.75" x14ac:dyDescent="0.25">
      <c r="B10" s="823" t="s">
        <v>349</v>
      </c>
      <c r="C10" s="824"/>
      <c r="D10" s="824"/>
      <c r="E10" s="824"/>
      <c r="F10" s="825"/>
      <c r="G10" s="824" t="s">
        <v>350</v>
      </c>
      <c r="H10" s="824"/>
      <c r="I10" s="824"/>
      <c r="J10" s="825"/>
    </row>
    <row r="11" spans="1:10" x14ac:dyDescent="0.2">
      <c r="B11" s="269"/>
      <c r="C11" s="270"/>
      <c r="D11" s="270"/>
      <c r="E11" s="55"/>
      <c r="F11" s="271"/>
      <c r="G11" s="269"/>
      <c r="H11" s="270"/>
      <c r="I11" s="55"/>
      <c r="J11" s="272"/>
    </row>
    <row r="12" spans="1:10" x14ac:dyDescent="0.2">
      <c r="B12" s="53" t="s">
        <v>503</v>
      </c>
      <c r="C12" s="54"/>
      <c r="D12" s="54"/>
      <c r="E12" s="54"/>
      <c r="F12" s="305">
        <v>5500</v>
      </c>
      <c r="G12" s="53" t="s">
        <v>43</v>
      </c>
      <c r="H12" s="54"/>
      <c r="I12" s="54"/>
      <c r="J12" s="262">
        <v>2400</v>
      </c>
    </row>
    <row r="13" spans="1:10" x14ac:dyDescent="0.2">
      <c r="B13" s="53" t="s">
        <v>504</v>
      </c>
      <c r="C13" s="55"/>
      <c r="D13" s="55"/>
      <c r="E13" s="55"/>
      <c r="F13" s="306">
        <v>1900</v>
      </c>
      <c r="G13" s="53" t="s">
        <v>44</v>
      </c>
      <c r="H13" s="55"/>
      <c r="I13" s="55"/>
      <c r="J13" s="299">
        <v>24600</v>
      </c>
    </row>
    <row r="14" spans="1:10" x14ac:dyDescent="0.2">
      <c r="B14" s="53" t="s">
        <v>505</v>
      </c>
      <c r="C14" s="55"/>
      <c r="D14" s="55"/>
      <c r="E14" s="55"/>
      <c r="F14" s="306">
        <v>300</v>
      </c>
      <c r="G14" s="53" t="s">
        <v>45</v>
      </c>
      <c r="H14" s="55"/>
      <c r="I14" s="55"/>
      <c r="J14" s="300">
        <f>+J12+J13</f>
        <v>27000</v>
      </c>
    </row>
    <row r="15" spans="1:10" x14ac:dyDescent="0.2">
      <c r="B15" s="53" t="s">
        <v>11</v>
      </c>
      <c r="C15" s="55"/>
      <c r="D15" s="55"/>
      <c r="E15" s="55"/>
      <c r="F15" s="306">
        <v>5600</v>
      </c>
      <c r="G15" s="53"/>
      <c r="H15" s="55"/>
      <c r="I15" s="55"/>
      <c r="J15" s="298"/>
    </row>
    <row r="16" spans="1:10" ht="15.75" x14ac:dyDescent="0.2">
      <c r="B16" s="53" t="s">
        <v>574</v>
      </c>
      <c r="C16" s="55"/>
      <c r="D16" s="55"/>
      <c r="E16" s="55"/>
      <c r="F16" s="306">
        <v>34100</v>
      </c>
      <c r="G16" s="817" t="s">
        <v>211</v>
      </c>
      <c r="H16" s="818"/>
      <c r="I16" s="818"/>
      <c r="J16" s="298"/>
    </row>
    <row r="17" spans="2:10" x14ac:dyDescent="0.2">
      <c r="B17" s="53"/>
      <c r="C17" s="55"/>
      <c r="D17" s="55"/>
      <c r="E17" s="55"/>
      <c r="F17" s="306"/>
      <c r="G17" s="53"/>
      <c r="H17" s="55"/>
      <c r="I17" s="55"/>
      <c r="J17" s="298"/>
    </row>
    <row r="18" spans="2:10" x14ac:dyDescent="0.2">
      <c r="B18" s="53"/>
      <c r="C18" s="55"/>
      <c r="D18" s="55"/>
      <c r="E18" s="55"/>
      <c r="F18" s="306"/>
      <c r="G18" s="53" t="s">
        <v>203</v>
      </c>
      <c r="H18" s="54"/>
      <c r="I18" s="54"/>
      <c r="J18" s="298">
        <v>6000</v>
      </c>
    </row>
    <row r="19" spans="2:10" x14ac:dyDescent="0.2">
      <c r="B19" s="53"/>
      <c r="C19" s="55"/>
      <c r="D19" s="55"/>
      <c r="E19" s="55"/>
      <c r="F19" s="306"/>
      <c r="G19" s="53" t="s">
        <v>212</v>
      </c>
      <c r="H19" s="54"/>
      <c r="I19" s="54"/>
      <c r="J19" s="299">
        <v>14400</v>
      </c>
    </row>
    <row r="20" spans="2:10" x14ac:dyDescent="0.2">
      <c r="B20" s="53"/>
      <c r="C20" s="55"/>
      <c r="D20" s="55"/>
      <c r="E20" s="55"/>
      <c r="F20" s="306"/>
      <c r="G20" s="53" t="s">
        <v>213</v>
      </c>
      <c r="H20" s="54"/>
      <c r="I20" s="54"/>
      <c r="J20" s="640">
        <f>+J18+J19</f>
        <v>20400</v>
      </c>
    </row>
    <row r="21" spans="2:10" x14ac:dyDescent="0.2">
      <c r="B21" s="53"/>
      <c r="C21" s="55"/>
      <c r="D21" s="55"/>
      <c r="E21" s="55"/>
      <c r="F21" s="628"/>
      <c r="G21" s="53" t="s">
        <v>243</v>
      </c>
      <c r="H21" s="54"/>
      <c r="I21" s="54"/>
      <c r="J21" s="570"/>
    </row>
    <row r="22" spans="2:10" ht="15.75" thickBot="1" x14ac:dyDescent="0.25">
      <c r="B22" s="53" t="s">
        <v>507</v>
      </c>
      <c r="C22" s="55"/>
      <c r="D22" s="55"/>
      <c r="E22" s="55"/>
      <c r="F22" s="265">
        <f>+F12+F13+F14+F15+F16</f>
        <v>47400</v>
      </c>
      <c r="G22" s="53" t="s">
        <v>244</v>
      </c>
      <c r="H22" s="55"/>
      <c r="I22" s="55"/>
      <c r="J22" s="265">
        <f>+J14+J20</f>
        <v>47400</v>
      </c>
    </row>
    <row r="23" spans="2:10" ht="15.75" thickTop="1" x14ac:dyDescent="0.2">
      <c r="B23" s="269"/>
      <c r="C23" s="270"/>
      <c r="D23" s="270"/>
      <c r="E23" s="270"/>
      <c r="F23" s="264"/>
      <c r="G23" s="269"/>
      <c r="H23" s="270"/>
      <c r="I23" s="270"/>
      <c r="J23" s="267"/>
    </row>
    <row r="24" spans="2:10" x14ac:dyDescent="0.2">
      <c r="B24" s="56"/>
      <c r="C24" s="57"/>
      <c r="D24" s="57"/>
      <c r="E24" s="57"/>
      <c r="F24" s="378"/>
      <c r="G24" s="56"/>
      <c r="H24" s="57"/>
      <c r="I24" s="57"/>
      <c r="J24" s="379"/>
    </row>
  </sheetData>
  <mergeCells count="7">
    <mergeCell ref="G16:I16"/>
    <mergeCell ref="B3:J3"/>
    <mergeCell ref="B7:J7"/>
    <mergeCell ref="B8:J8"/>
    <mergeCell ref="B9:J9"/>
    <mergeCell ref="B10:F10"/>
    <mergeCell ref="G10:J10"/>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118"/>
  <sheetViews>
    <sheetView showGridLines="0" view="pageLayout" zoomScaleNormal="100" workbookViewId="0"/>
  </sheetViews>
  <sheetFormatPr defaultRowHeight="15" x14ac:dyDescent="0.2"/>
  <cols>
    <col min="1" max="1" width="4.5703125" style="1" customWidth="1"/>
    <col min="2" max="2" width="4" style="1" customWidth="1"/>
    <col min="3" max="4" width="9.140625" style="1"/>
    <col min="5" max="5" width="1.140625" style="26" customWidth="1"/>
    <col min="6" max="6" width="10.42578125" style="1" customWidth="1"/>
    <col min="7" max="7" width="1.140625" style="26" customWidth="1"/>
    <col min="8" max="8" width="10.85546875" style="1" customWidth="1"/>
    <col min="9" max="9" width="1.140625" style="26" customWidth="1"/>
    <col min="10" max="10" width="9.7109375" style="1" bestFit="1" customWidth="1"/>
    <col min="11" max="11" width="1.140625" style="26" customWidth="1"/>
    <col min="12" max="12" width="11.85546875" style="1" customWidth="1"/>
    <col min="13" max="13" width="1.140625" style="26" customWidth="1"/>
    <col min="14" max="14" width="10.28515625" style="1" customWidth="1"/>
    <col min="15" max="15" width="1.140625" style="26" customWidth="1"/>
    <col min="16" max="16" width="13.140625" style="1" customWidth="1"/>
    <col min="17" max="17" width="1.140625" style="26" customWidth="1"/>
    <col min="18" max="18" width="9.140625" style="1"/>
    <col min="19" max="19" width="1.140625" style="26" customWidth="1"/>
    <col min="20" max="20" width="9" style="1" customWidth="1"/>
    <col min="21" max="21" width="1.140625" style="26" customWidth="1"/>
    <col min="22" max="22" width="7.7109375" style="1" customWidth="1"/>
    <col min="23" max="16384" width="9.140625" style="1"/>
  </cols>
  <sheetData>
    <row r="1" spans="1:22" ht="15.75" x14ac:dyDescent="0.25">
      <c r="A1" s="19" t="s">
        <v>429</v>
      </c>
    </row>
    <row r="2" spans="1:22" x14ac:dyDescent="0.2">
      <c r="B2" s="25"/>
      <c r="C2" s="25"/>
      <c r="D2" s="25"/>
      <c r="E2" s="25"/>
      <c r="F2" s="25"/>
      <c r="G2" s="25"/>
      <c r="H2" s="25"/>
      <c r="I2" s="25"/>
      <c r="J2" s="25"/>
    </row>
    <row r="3" spans="1:22" ht="15.75" x14ac:dyDescent="0.2">
      <c r="B3" s="27" t="s">
        <v>347</v>
      </c>
      <c r="C3" s="25"/>
      <c r="D3" s="25"/>
      <c r="E3" s="25"/>
      <c r="F3" s="25"/>
      <c r="G3" s="25"/>
      <c r="H3" s="25"/>
      <c r="I3" s="25"/>
      <c r="J3" s="25"/>
    </row>
    <row r="4" spans="1:22" x14ac:dyDescent="0.2">
      <c r="B4" s="25"/>
      <c r="C4" s="25"/>
      <c r="D4" s="25"/>
      <c r="E4" s="25"/>
      <c r="F4" s="25"/>
      <c r="G4" s="25"/>
      <c r="H4" s="25"/>
      <c r="I4" s="25"/>
      <c r="J4" s="25"/>
    </row>
    <row r="5" spans="1:22" ht="15" customHeight="1" x14ac:dyDescent="0.2">
      <c r="B5" s="28" t="s">
        <v>276</v>
      </c>
      <c r="C5" s="775" t="s">
        <v>702</v>
      </c>
      <c r="D5" s="775"/>
      <c r="E5" s="775"/>
      <c r="F5" s="775"/>
      <c r="G5" s="775"/>
      <c r="H5" s="775"/>
      <c r="I5" s="775"/>
      <c r="J5" s="775"/>
      <c r="K5" s="775"/>
      <c r="L5" s="775"/>
      <c r="M5" s="775"/>
      <c r="N5" s="775"/>
      <c r="O5" s="775"/>
      <c r="P5" s="775"/>
      <c r="Q5" s="775"/>
      <c r="R5" s="775"/>
      <c r="S5" s="775"/>
      <c r="T5" s="775"/>
      <c r="U5" s="775"/>
      <c r="V5" s="775"/>
    </row>
    <row r="6" spans="1:22" x14ac:dyDescent="0.2">
      <c r="B6" s="25"/>
      <c r="C6" s="25"/>
      <c r="D6" s="25"/>
      <c r="E6" s="25"/>
      <c r="F6" s="25"/>
      <c r="G6" s="25"/>
      <c r="H6" s="25"/>
      <c r="I6" s="25"/>
      <c r="J6" s="25"/>
    </row>
    <row r="7" spans="1:22" x14ac:dyDescent="0.2">
      <c r="B7" s="28" t="s">
        <v>278</v>
      </c>
      <c r="C7" s="776" t="s">
        <v>416</v>
      </c>
      <c r="D7" s="776"/>
      <c r="E7" s="776"/>
      <c r="F7" s="776"/>
      <c r="G7" s="776"/>
      <c r="H7" s="776"/>
      <c r="I7" s="776"/>
      <c r="J7" s="776"/>
      <c r="K7" s="776"/>
    </row>
    <row r="8" spans="1:22" x14ac:dyDescent="0.2">
      <c r="B8" s="25"/>
      <c r="C8" s="25"/>
      <c r="D8" s="25"/>
      <c r="E8" s="25"/>
      <c r="F8" s="25"/>
      <c r="G8" s="25"/>
      <c r="H8" s="25"/>
      <c r="I8" s="25"/>
      <c r="J8" s="25"/>
    </row>
    <row r="9" spans="1:22" x14ac:dyDescent="0.2">
      <c r="B9" s="25"/>
      <c r="C9" s="25" t="s">
        <v>455</v>
      </c>
      <c r="D9" s="25"/>
      <c r="E9" s="25"/>
      <c r="F9" s="25"/>
      <c r="G9" s="25"/>
      <c r="H9" s="25"/>
      <c r="I9" s="25"/>
      <c r="J9" s="25"/>
      <c r="K9" s="25"/>
    </row>
    <row r="10" spans="1:22" x14ac:dyDescent="0.2">
      <c r="B10" s="25"/>
      <c r="C10" s="25"/>
      <c r="D10" s="25"/>
      <c r="E10" s="25"/>
      <c r="F10" s="25"/>
      <c r="G10" s="25"/>
      <c r="H10" s="25"/>
      <c r="I10" s="25"/>
      <c r="J10" s="25"/>
    </row>
    <row r="11" spans="1:22" x14ac:dyDescent="0.2">
      <c r="B11" s="25"/>
      <c r="C11" s="25" t="s">
        <v>271</v>
      </c>
      <c r="D11" s="25"/>
      <c r="E11" s="25"/>
      <c r="F11" s="25"/>
      <c r="G11" s="25"/>
      <c r="H11" s="25"/>
      <c r="I11" s="25"/>
      <c r="J11" s="25"/>
      <c r="K11" s="25"/>
    </row>
    <row r="12" spans="1:22" ht="15" customHeight="1" x14ac:dyDescent="0.2">
      <c r="B12" s="25"/>
      <c r="C12" s="25"/>
      <c r="D12" s="25"/>
      <c r="E12" s="25"/>
      <c r="F12" s="25"/>
      <c r="G12" s="25"/>
      <c r="H12" s="25"/>
      <c r="I12" s="25"/>
      <c r="J12" s="25"/>
    </row>
    <row r="13" spans="1:22" ht="15" customHeight="1" x14ac:dyDescent="0.2">
      <c r="A13" s="25"/>
      <c r="B13" s="24"/>
      <c r="C13" s="84" t="s">
        <v>456</v>
      </c>
      <c r="D13" s="25"/>
      <c r="E13" s="25"/>
      <c r="F13" s="25"/>
      <c r="G13" s="25"/>
      <c r="H13" s="25"/>
      <c r="I13" s="25"/>
      <c r="J13" s="25"/>
      <c r="K13" s="25"/>
    </row>
    <row r="14" spans="1:22" ht="15" customHeight="1" x14ac:dyDescent="0.2">
      <c r="A14" s="25"/>
      <c r="B14" s="24"/>
      <c r="C14" s="24"/>
      <c r="D14" s="24"/>
      <c r="E14" s="84"/>
      <c r="F14" s="24"/>
      <c r="G14" s="84"/>
      <c r="H14" s="24"/>
      <c r="I14" s="84"/>
      <c r="J14" s="24"/>
    </row>
    <row r="15" spans="1:22" ht="15" customHeight="1" x14ac:dyDescent="0.2">
      <c r="A15" s="25"/>
      <c r="B15" s="24"/>
      <c r="C15" s="24"/>
      <c r="D15" s="24"/>
      <c r="E15" s="84"/>
      <c r="F15" s="24"/>
      <c r="G15" s="84"/>
      <c r="H15" s="24"/>
      <c r="I15" s="84"/>
      <c r="J15" s="24"/>
    </row>
    <row r="16" spans="1:22" ht="15" customHeight="1" x14ac:dyDescent="0.2">
      <c r="A16" s="25"/>
      <c r="B16" s="24"/>
      <c r="C16" s="24"/>
      <c r="D16" s="24"/>
      <c r="E16" s="84"/>
      <c r="F16" s="24"/>
      <c r="G16" s="84"/>
      <c r="H16" s="24"/>
      <c r="I16" s="84"/>
      <c r="J16" s="24"/>
    </row>
    <row r="17" spans="1:10" ht="15" customHeight="1" x14ac:dyDescent="0.2">
      <c r="A17" s="25"/>
      <c r="B17" s="24"/>
      <c r="C17" s="24"/>
      <c r="D17" s="24"/>
      <c r="E17" s="84"/>
      <c r="F17" s="24"/>
      <c r="G17" s="84"/>
      <c r="H17" s="24"/>
      <c r="I17" s="84"/>
      <c r="J17" s="24"/>
    </row>
    <row r="18" spans="1:10" ht="15" customHeight="1" x14ac:dyDescent="0.2">
      <c r="A18" s="25"/>
      <c r="B18" s="24"/>
      <c r="C18" s="24"/>
      <c r="D18" s="24"/>
      <c r="E18" s="84"/>
      <c r="F18" s="24"/>
      <c r="G18" s="84"/>
      <c r="H18" s="24"/>
      <c r="I18" s="84"/>
      <c r="J18" s="24"/>
    </row>
    <row r="19" spans="1:10" ht="15" customHeight="1" x14ac:dyDescent="0.2">
      <c r="A19" s="25"/>
      <c r="B19" s="24"/>
      <c r="C19" s="24"/>
      <c r="D19" s="24"/>
      <c r="E19" s="84"/>
      <c r="F19" s="24"/>
      <c r="G19" s="84"/>
      <c r="H19" s="24"/>
      <c r="I19" s="84"/>
      <c r="J19" s="24"/>
    </row>
    <row r="20" spans="1:10" ht="15" customHeight="1" x14ac:dyDescent="0.2">
      <c r="A20" s="25"/>
      <c r="B20" s="24"/>
      <c r="C20" s="24"/>
      <c r="D20" s="24"/>
      <c r="E20" s="84"/>
      <c r="F20" s="24"/>
      <c r="G20" s="84"/>
      <c r="H20" s="24"/>
      <c r="I20" s="84"/>
      <c r="J20" s="24"/>
    </row>
    <row r="21" spans="1:10" ht="15" customHeight="1" x14ac:dyDescent="0.2">
      <c r="A21" s="25"/>
      <c r="B21" s="24"/>
      <c r="C21" s="24"/>
      <c r="D21" s="24"/>
      <c r="E21" s="84"/>
      <c r="F21" s="24"/>
      <c r="G21" s="84"/>
      <c r="H21" s="24"/>
      <c r="I21" s="84"/>
      <c r="J21" s="24"/>
    </row>
    <row r="22" spans="1:10" ht="15" customHeight="1" x14ac:dyDescent="0.2">
      <c r="A22" s="25"/>
      <c r="B22" s="24"/>
      <c r="C22" s="24"/>
      <c r="D22" s="24"/>
      <c r="E22" s="84"/>
      <c r="F22" s="24"/>
      <c r="G22" s="84"/>
      <c r="H22" s="24"/>
      <c r="I22" s="84"/>
      <c r="J22" s="24"/>
    </row>
    <row r="23" spans="1:10" ht="15" customHeight="1" x14ac:dyDescent="0.2">
      <c r="A23" s="25"/>
      <c r="B23" s="24"/>
      <c r="C23" s="24"/>
      <c r="D23" s="24"/>
      <c r="E23" s="84"/>
      <c r="F23" s="24"/>
      <c r="G23" s="84"/>
      <c r="H23" s="24"/>
      <c r="I23" s="84"/>
      <c r="J23" s="24"/>
    </row>
    <row r="24" spans="1:10" ht="15" customHeight="1" x14ac:dyDescent="0.2">
      <c r="A24" s="25"/>
      <c r="B24" s="24"/>
      <c r="C24" s="24"/>
      <c r="D24" s="24"/>
      <c r="E24" s="84"/>
      <c r="F24" s="24"/>
      <c r="G24" s="84"/>
      <c r="H24" s="24"/>
      <c r="I24" s="84"/>
      <c r="J24" s="24"/>
    </row>
    <row r="25" spans="1:10" ht="15" customHeight="1" x14ac:dyDescent="0.2">
      <c r="A25" s="25"/>
      <c r="B25" s="24"/>
      <c r="C25" s="24"/>
      <c r="D25" s="24"/>
      <c r="E25" s="84"/>
      <c r="F25" s="24"/>
      <c r="G25" s="84"/>
      <c r="H25" s="24"/>
      <c r="I25" s="84"/>
      <c r="J25" s="24"/>
    </row>
    <row r="26" spans="1:10" ht="15" customHeight="1" x14ac:dyDescent="0.2">
      <c r="A26" s="25"/>
      <c r="B26" s="24"/>
      <c r="C26" s="24"/>
      <c r="D26" s="24"/>
      <c r="E26" s="84"/>
      <c r="F26" s="24"/>
      <c r="G26" s="84"/>
      <c r="H26" s="24"/>
      <c r="I26" s="84"/>
      <c r="J26" s="24"/>
    </row>
    <row r="27" spans="1:10" ht="15" customHeight="1" x14ac:dyDescent="0.2">
      <c r="A27" s="25"/>
      <c r="B27" s="24"/>
      <c r="C27" s="24"/>
      <c r="D27" s="24"/>
      <c r="E27" s="84"/>
      <c r="F27" s="24"/>
      <c r="G27" s="84"/>
      <c r="H27" s="24"/>
      <c r="I27" s="84"/>
      <c r="J27" s="24"/>
    </row>
    <row r="28" spans="1:10" ht="15" customHeight="1" x14ac:dyDescent="0.2">
      <c r="A28" s="25"/>
      <c r="B28" s="24"/>
      <c r="C28" s="24"/>
      <c r="D28" s="24"/>
      <c r="E28" s="84"/>
      <c r="F28" s="24"/>
      <c r="G28" s="84"/>
      <c r="H28" s="24"/>
      <c r="I28" s="84"/>
      <c r="J28" s="24"/>
    </row>
    <row r="29" spans="1:10" ht="15" customHeight="1" x14ac:dyDescent="0.2">
      <c r="A29" s="25"/>
      <c r="B29" s="24"/>
      <c r="C29" s="24"/>
      <c r="D29" s="24"/>
      <c r="E29" s="84"/>
      <c r="F29" s="24"/>
      <c r="G29" s="84"/>
      <c r="H29" s="24"/>
      <c r="I29" s="84"/>
      <c r="J29" s="24"/>
    </row>
    <row r="30" spans="1:10" ht="15" customHeight="1" x14ac:dyDescent="0.2">
      <c r="A30" s="25"/>
      <c r="B30" s="24"/>
      <c r="C30" s="24"/>
      <c r="D30" s="24"/>
      <c r="E30" s="84"/>
      <c r="F30" s="24"/>
      <c r="G30" s="84"/>
      <c r="H30" s="24"/>
      <c r="I30" s="84"/>
      <c r="J30" s="24"/>
    </row>
    <row r="31" spans="1:10" ht="15" customHeight="1" x14ac:dyDescent="0.2">
      <c r="A31" s="25"/>
      <c r="B31" s="24"/>
      <c r="C31" s="24"/>
      <c r="D31" s="24"/>
      <c r="E31" s="84"/>
      <c r="F31" s="24"/>
      <c r="G31" s="84"/>
      <c r="H31" s="24"/>
      <c r="I31" s="84"/>
      <c r="J31" s="24"/>
    </row>
    <row r="32" spans="1:10" ht="15" customHeight="1" x14ac:dyDescent="0.2">
      <c r="A32" s="25"/>
      <c r="B32" s="24"/>
      <c r="C32" s="24"/>
      <c r="D32" s="24"/>
      <c r="E32" s="84"/>
      <c r="F32" s="24"/>
      <c r="G32" s="84"/>
      <c r="H32" s="24"/>
      <c r="I32" s="84"/>
      <c r="J32" s="24"/>
    </row>
    <row r="33" spans="1:22" ht="15.75" x14ac:dyDescent="0.2">
      <c r="A33" s="27"/>
      <c r="B33" s="27" t="s">
        <v>324</v>
      </c>
      <c r="C33" s="25"/>
      <c r="D33" s="25"/>
      <c r="E33" s="25"/>
      <c r="F33" s="25"/>
      <c r="G33" s="25"/>
      <c r="H33" s="25"/>
      <c r="I33" s="25"/>
      <c r="J33" s="25"/>
    </row>
    <row r="34" spans="1:22" ht="15.75" x14ac:dyDescent="0.2">
      <c r="A34" s="27"/>
      <c r="B34" s="25"/>
      <c r="C34" s="25"/>
      <c r="D34" s="25"/>
      <c r="E34" s="25"/>
      <c r="F34" s="25"/>
      <c r="G34" s="25"/>
      <c r="H34" s="25"/>
      <c r="I34" s="25"/>
      <c r="J34" s="25"/>
    </row>
    <row r="35" spans="1:22" ht="15.75" x14ac:dyDescent="0.2">
      <c r="A35" s="27"/>
      <c r="B35" s="27" t="s">
        <v>352</v>
      </c>
      <c r="C35" s="25"/>
      <c r="D35" s="25"/>
      <c r="E35" s="25"/>
      <c r="F35" s="25"/>
      <c r="G35" s="25"/>
      <c r="H35" s="25"/>
      <c r="I35" s="25"/>
      <c r="J35" s="25"/>
    </row>
    <row r="36" spans="1:22" ht="15.75" x14ac:dyDescent="0.2">
      <c r="A36" s="27"/>
      <c r="B36" s="27"/>
      <c r="C36" s="25"/>
      <c r="D36" s="25"/>
      <c r="E36" s="25"/>
      <c r="F36" s="25"/>
      <c r="G36" s="25"/>
      <c r="H36" s="25"/>
      <c r="I36" s="25"/>
      <c r="J36" s="25"/>
    </row>
    <row r="37" spans="1:22" ht="15" customHeight="1" x14ac:dyDescent="0.2">
      <c r="A37" s="25"/>
      <c r="C37" s="495"/>
      <c r="D37" s="915" t="s">
        <v>349</v>
      </c>
      <c r="E37" s="915"/>
      <c r="F37" s="915"/>
      <c r="G37" s="915"/>
      <c r="H37" s="915"/>
      <c r="I37" s="915"/>
      <c r="J37" s="915"/>
      <c r="K37" s="496" t="s">
        <v>472</v>
      </c>
      <c r="L37" s="407" t="s">
        <v>350</v>
      </c>
      <c r="M37" s="497" t="s">
        <v>473</v>
      </c>
      <c r="N37" s="915" t="s">
        <v>351</v>
      </c>
      <c r="O37" s="915"/>
      <c r="P37" s="915"/>
      <c r="Q37" s="915"/>
      <c r="R37" s="915"/>
      <c r="S37" s="915"/>
      <c r="T37" s="915"/>
      <c r="U37" s="915"/>
      <c r="V37" s="916"/>
    </row>
    <row r="38" spans="1:22" ht="15" customHeight="1" x14ac:dyDescent="0.2">
      <c r="A38" s="25"/>
      <c r="C38" s="495"/>
      <c r="D38" s="407"/>
      <c r="E38" s="407"/>
      <c r="F38" s="407"/>
      <c r="G38" s="407"/>
      <c r="H38" s="407"/>
      <c r="I38" s="407"/>
      <c r="J38" s="407"/>
      <c r="K38" s="496"/>
      <c r="L38" s="407"/>
      <c r="M38" s="497"/>
      <c r="N38" s="920" t="s">
        <v>250</v>
      </c>
      <c r="O38" s="945" t="s">
        <v>473</v>
      </c>
      <c r="P38" s="904" t="s">
        <v>212</v>
      </c>
      <c r="Q38" s="904"/>
      <c r="R38" s="904"/>
      <c r="S38" s="904"/>
      <c r="T38" s="904"/>
      <c r="U38" s="904"/>
      <c r="V38" s="905"/>
    </row>
    <row r="39" spans="1:22" ht="15" customHeight="1" x14ac:dyDescent="0.2">
      <c r="A39" s="25"/>
      <c r="C39" s="629"/>
      <c r="D39" s="599"/>
      <c r="E39" s="599"/>
      <c r="F39" s="599"/>
      <c r="G39" s="599"/>
      <c r="H39" s="599"/>
      <c r="I39" s="599"/>
      <c r="J39" s="599"/>
      <c r="K39" s="630"/>
      <c r="L39" s="599"/>
      <c r="M39" s="607"/>
      <c r="N39" s="921"/>
      <c r="O39" s="946"/>
      <c r="P39" s="599"/>
      <c r="Q39" s="599"/>
      <c r="R39" s="599"/>
      <c r="S39" s="599"/>
      <c r="T39" s="599"/>
      <c r="U39" s="599"/>
      <c r="V39" s="600"/>
    </row>
    <row r="40" spans="1:22" ht="38.25" x14ac:dyDescent="0.2">
      <c r="A40" s="25"/>
      <c r="C40" s="498"/>
      <c r="D40" s="408" t="s">
        <v>503</v>
      </c>
      <c r="E40" s="436" t="s">
        <v>473</v>
      </c>
      <c r="F40" s="408" t="s">
        <v>504</v>
      </c>
      <c r="G40" s="436" t="s">
        <v>473</v>
      </c>
      <c r="H40" s="408" t="s">
        <v>505</v>
      </c>
      <c r="I40" s="436" t="s">
        <v>473</v>
      </c>
      <c r="J40" s="408" t="s">
        <v>11</v>
      </c>
      <c r="K40" s="436" t="s">
        <v>472</v>
      </c>
      <c r="L40" s="408" t="s">
        <v>508</v>
      </c>
      <c r="M40" s="436" t="s">
        <v>473</v>
      </c>
      <c r="N40" s="408" t="s">
        <v>203</v>
      </c>
      <c r="O40" s="436" t="s">
        <v>478</v>
      </c>
      <c r="P40" s="408" t="s">
        <v>204</v>
      </c>
      <c r="Q40" s="436" t="s">
        <v>473</v>
      </c>
      <c r="R40" s="408" t="s">
        <v>494</v>
      </c>
      <c r="S40" s="436" t="s">
        <v>542</v>
      </c>
      <c r="T40" s="408" t="s">
        <v>497</v>
      </c>
      <c r="U40" s="436" t="s">
        <v>542</v>
      </c>
      <c r="V40" s="409" t="s">
        <v>501</v>
      </c>
    </row>
    <row r="41" spans="1:22" x14ac:dyDescent="0.2">
      <c r="A41" s="25"/>
      <c r="C41" s="482"/>
      <c r="D41" s="388"/>
      <c r="E41" s="387"/>
      <c r="F41" s="388"/>
      <c r="G41" s="387"/>
      <c r="H41" s="388"/>
      <c r="I41" s="387"/>
      <c r="J41" s="388"/>
      <c r="K41" s="387"/>
      <c r="L41" s="388"/>
      <c r="M41" s="387"/>
      <c r="N41" s="388"/>
      <c r="O41" s="387"/>
      <c r="P41" s="388"/>
      <c r="Q41" s="387"/>
      <c r="R41" s="388"/>
      <c r="S41" s="387"/>
      <c r="T41" s="388"/>
      <c r="U41" s="387"/>
      <c r="V41" s="393"/>
    </row>
    <row r="42" spans="1:22" x14ac:dyDescent="0.2">
      <c r="A42" s="25"/>
      <c r="C42" s="501">
        <v>5</v>
      </c>
      <c r="D42" s="400">
        <v>65000</v>
      </c>
      <c r="E42" s="394"/>
      <c r="F42" s="395"/>
      <c r="G42" s="394"/>
      <c r="H42" s="395"/>
      <c r="I42" s="394"/>
      <c r="J42" s="395"/>
      <c r="K42" s="394"/>
      <c r="L42" s="395"/>
      <c r="M42" s="394"/>
      <c r="N42" s="400">
        <v>65000</v>
      </c>
      <c r="O42" s="394"/>
      <c r="P42" s="395"/>
      <c r="Q42" s="394"/>
      <c r="R42" s="395"/>
      <c r="S42" s="394"/>
      <c r="T42" s="395"/>
      <c r="U42" s="394"/>
      <c r="V42" s="484"/>
    </row>
    <row r="43" spans="1:22" x14ac:dyDescent="0.2">
      <c r="A43" s="25"/>
      <c r="C43" s="500" t="s">
        <v>570</v>
      </c>
      <c r="D43" s="390">
        <f>+D42</f>
        <v>65000</v>
      </c>
      <c r="E43" s="387"/>
      <c r="F43" s="388"/>
      <c r="G43" s="387"/>
      <c r="H43" s="388"/>
      <c r="I43" s="387"/>
      <c r="J43" s="388"/>
      <c r="K43" s="387" t="s">
        <v>472</v>
      </c>
      <c r="L43" s="388"/>
      <c r="M43" s="387" t="s">
        <v>473</v>
      </c>
      <c r="N43" s="390">
        <f>+N42</f>
        <v>65000</v>
      </c>
      <c r="O43" s="387"/>
      <c r="P43" s="388"/>
      <c r="Q43" s="387"/>
      <c r="R43" s="388"/>
      <c r="S43" s="387"/>
      <c r="T43" s="388"/>
      <c r="U43" s="387"/>
      <c r="V43" s="393"/>
    </row>
    <row r="44" spans="1:22" x14ac:dyDescent="0.2">
      <c r="A44" s="25"/>
      <c r="C44" s="501">
        <v>6</v>
      </c>
      <c r="D44" s="398">
        <v>-300</v>
      </c>
      <c r="E44" s="394"/>
      <c r="F44" s="395"/>
      <c r="G44" s="394"/>
      <c r="H44" s="399">
        <v>300</v>
      </c>
      <c r="I44" s="394"/>
      <c r="J44" s="395"/>
      <c r="K44" s="394"/>
      <c r="L44" s="395"/>
      <c r="M44" s="394"/>
      <c r="N44" s="398"/>
      <c r="O44" s="394"/>
      <c r="P44" s="395"/>
      <c r="Q44" s="394"/>
      <c r="R44" s="395"/>
      <c r="S44" s="394"/>
      <c r="T44" s="395"/>
      <c r="U44" s="394"/>
      <c r="V44" s="484"/>
    </row>
    <row r="45" spans="1:22" x14ac:dyDescent="0.2">
      <c r="A45" s="25"/>
      <c r="C45" s="500" t="s">
        <v>570</v>
      </c>
      <c r="D45" s="390">
        <f>+D43+D44</f>
        <v>64700</v>
      </c>
      <c r="E45" s="387"/>
      <c r="F45" s="388"/>
      <c r="G45" s="387" t="s">
        <v>473</v>
      </c>
      <c r="H45" s="390">
        <f>+H44</f>
        <v>300</v>
      </c>
      <c r="I45" s="387"/>
      <c r="J45" s="389"/>
      <c r="K45" s="387" t="s">
        <v>472</v>
      </c>
      <c r="L45" s="389"/>
      <c r="M45" s="387" t="s">
        <v>473</v>
      </c>
      <c r="N45" s="390">
        <f>+N43</f>
        <v>65000</v>
      </c>
      <c r="O45" s="387"/>
      <c r="P45" s="388"/>
      <c r="Q45" s="387"/>
      <c r="R45" s="388"/>
      <c r="S45" s="387"/>
      <c r="T45" s="388"/>
      <c r="U45" s="387"/>
      <c r="V45" s="393"/>
    </row>
    <row r="46" spans="1:22" x14ac:dyDescent="0.2">
      <c r="A46" s="25"/>
      <c r="C46" s="501">
        <v>7</v>
      </c>
      <c r="D46" s="398"/>
      <c r="E46" s="394"/>
      <c r="F46" s="395"/>
      <c r="G46" s="394"/>
      <c r="H46" s="398"/>
      <c r="I46" s="394"/>
      <c r="J46" s="400">
        <v>6800</v>
      </c>
      <c r="K46" s="394"/>
      <c r="L46" s="400">
        <v>6800</v>
      </c>
      <c r="M46" s="394"/>
      <c r="N46" s="398"/>
      <c r="O46" s="394"/>
      <c r="P46" s="395"/>
      <c r="Q46" s="394"/>
      <c r="R46" s="395"/>
      <c r="S46" s="394"/>
      <c r="T46" s="395"/>
      <c r="U46" s="394"/>
      <c r="V46" s="484"/>
    </row>
    <row r="47" spans="1:22" x14ac:dyDescent="0.2">
      <c r="A47" s="25"/>
      <c r="C47" s="500" t="s">
        <v>570</v>
      </c>
      <c r="D47" s="390">
        <f>+D45</f>
        <v>64700</v>
      </c>
      <c r="E47" s="387"/>
      <c r="F47" s="388"/>
      <c r="G47" s="387" t="s">
        <v>473</v>
      </c>
      <c r="H47" s="390">
        <f>+H45</f>
        <v>300</v>
      </c>
      <c r="I47" s="387" t="s">
        <v>473</v>
      </c>
      <c r="J47" s="390">
        <f>+J46</f>
        <v>6800</v>
      </c>
      <c r="K47" s="387" t="s">
        <v>472</v>
      </c>
      <c r="L47" s="390">
        <f>+L46</f>
        <v>6800</v>
      </c>
      <c r="M47" s="387" t="s">
        <v>473</v>
      </c>
      <c r="N47" s="390">
        <f>+N45</f>
        <v>65000</v>
      </c>
      <c r="O47" s="387"/>
      <c r="P47" s="388"/>
      <c r="Q47" s="387"/>
      <c r="R47" s="388"/>
      <c r="S47" s="387"/>
      <c r="T47" s="388"/>
      <c r="U47" s="387"/>
      <c r="V47" s="393"/>
    </row>
    <row r="48" spans="1:22" x14ac:dyDescent="0.2">
      <c r="A48" s="25"/>
      <c r="C48" s="501">
        <v>10</v>
      </c>
      <c r="D48" s="400">
        <v>3300</v>
      </c>
      <c r="E48" s="394"/>
      <c r="F48" s="395"/>
      <c r="G48" s="394"/>
      <c r="H48" s="398"/>
      <c r="I48" s="394"/>
      <c r="J48" s="491"/>
      <c r="K48" s="394"/>
      <c r="L48" s="398"/>
      <c r="M48" s="394"/>
      <c r="N48" s="398"/>
      <c r="O48" s="394"/>
      <c r="P48" s="395"/>
      <c r="Q48" s="394"/>
      <c r="R48" s="400">
        <v>3300</v>
      </c>
      <c r="S48" s="394"/>
      <c r="T48" s="395"/>
      <c r="U48" s="394"/>
      <c r="V48" s="484"/>
    </row>
    <row r="49" spans="1:22" x14ac:dyDescent="0.2">
      <c r="A49" s="25"/>
      <c r="C49" s="500" t="s">
        <v>570</v>
      </c>
      <c r="D49" s="390">
        <f>+D47+D48</f>
        <v>68000</v>
      </c>
      <c r="E49" s="387"/>
      <c r="F49" s="388"/>
      <c r="G49" s="387" t="s">
        <v>473</v>
      </c>
      <c r="H49" s="390">
        <f>+H47</f>
        <v>300</v>
      </c>
      <c r="I49" s="387" t="s">
        <v>473</v>
      </c>
      <c r="J49" s="390">
        <f>+J47</f>
        <v>6800</v>
      </c>
      <c r="K49" s="387" t="s">
        <v>472</v>
      </c>
      <c r="L49" s="390">
        <f>+L47</f>
        <v>6800</v>
      </c>
      <c r="M49" s="387" t="s">
        <v>473</v>
      </c>
      <c r="N49" s="390">
        <f>+N47</f>
        <v>65000</v>
      </c>
      <c r="O49" s="387"/>
      <c r="P49" s="388"/>
      <c r="Q49" s="387" t="s">
        <v>473</v>
      </c>
      <c r="R49" s="390">
        <f>+R48</f>
        <v>3300</v>
      </c>
      <c r="S49" s="387"/>
      <c r="T49" s="388"/>
      <c r="U49" s="387"/>
      <c r="V49" s="393"/>
    </row>
    <row r="50" spans="1:22" x14ac:dyDescent="0.2">
      <c r="C50" s="501">
        <v>11</v>
      </c>
      <c r="D50" s="398">
        <v>-100</v>
      </c>
      <c r="E50" s="394"/>
      <c r="F50" s="395"/>
      <c r="G50" s="394"/>
      <c r="H50" s="398"/>
      <c r="I50" s="394"/>
      <c r="J50" s="398"/>
      <c r="K50" s="394"/>
      <c r="L50" s="398"/>
      <c r="M50" s="394"/>
      <c r="N50" s="398"/>
      <c r="O50" s="394"/>
      <c r="P50" s="395"/>
      <c r="Q50" s="394"/>
      <c r="R50" s="493"/>
      <c r="S50" s="394"/>
      <c r="T50" s="395"/>
      <c r="U50" s="394"/>
      <c r="V50" s="494">
        <v>-100</v>
      </c>
    </row>
    <row r="51" spans="1:22" x14ac:dyDescent="0.2">
      <c r="A51" s="25"/>
      <c r="C51" s="500" t="s">
        <v>570</v>
      </c>
      <c r="D51" s="390">
        <f>+D49+D50</f>
        <v>67900</v>
      </c>
      <c r="E51" s="387"/>
      <c r="F51" s="389"/>
      <c r="G51" s="387" t="s">
        <v>473</v>
      </c>
      <c r="H51" s="390">
        <f>+H49</f>
        <v>300</v>
      </c>
      <c r="I51" s="387" t="s">
        <v>473</v>
      </c>
      <c r="J51" s="390">
        <f>+J49</f>
        <v>6800</v>
      </c>
      <c r="K51" s="387" t="s">
        <v>472</v>
      </c>
      <c r="L51" s="390">
        <f>+L49</f>
        <v>6800</v>
      </c>
      <c r="M51" s="387" t="s">
        <v>473</v>
      </c>
      <c r="N51" s="390">
        <f>+N49</f>
        <v>65000</v>
      </c>
      <c r="O51" s="387"/>
      <c r="P51" s="388"/>
      <c r="Q51" s="387" t="s">
        <v>473</v>
      </c>
      <c r="R51" s="390">
        <f>+R49</f>
        <v>3300</v>
      </c>
      <c r="S51" s="387"/>
      <c r="T51" s="388"/>
      <c r="U51" s="387" t="s">
        <v>542</v>
      </c>
      <c r="V51" s="749">
        <f>+V50</f>
        <v>-100</v>
      </c>
    </row>
    <row r="52" spans="1:22" x14ac:dyDescent="0.2">
      <c r="A52" s="25"/>
      <c r="C52" s="501">
        <v>12</v>
      </c>
      <c r="D52" s="398"/>
      <c r="E52" s="394"/>
      <c r="F52" s="400">
        <v>12500</v>
      </c>
      <c r="G52" s="394"/>
      <c r="H52" s="398"/>
      <c r="I52" s="394"/>
      <c r="J52" s="398"/>
      <c r="K52" s="394"/>
      <c r="L52" s="398"/>
      <c r="M52" s="394"/>
      <c r="N52" s="398"/>
      <c r="O52" s="394"/>
      <c r="P52" s="395"/>
      <c r="Q52" s="394"/>
      <c r="R52" s="400">
        <v>12500</v>
      </c>
      <c r="S52" s="394"/>
      <c r="T52" s="395"/>
      <c r="U52" s="394"/>
      <c r="V52" s="485"/>
    </row>
    <row r="53" spans="1:22" x14ac:dyDescent="0.2">
      <c r="A53" s="25"/>
      <c r="C53" s="500" t="s">
        <v>570</v>
      </c>
      <c r="D53" s="390">
        <f>+D51</f>
        <v>67900</v>
      </c>
      <c r="E53" s="387" t="s">
        <v>473</v>
      </c>
      <c r="F53" s="390">
        <f>+F52</f>
        <v>12500</v>
      </c>
      <c r="G53" s="387" t="s">
        <v>473</v>
      </c>
      <c r="H53" s="390">
        <f>+H51</f>
        <v>300</v>
      </c>
      <c r="I53" s="387" t="s">
        <v>473</v>
      </c>
      <c r="J53" s="390">
        <f>+J51</f>
        <v>6800</v>
      </c>
      <c r="K53" s="387" t="s">
        <v>472</v>
      </c>
      <c r="L53" s="390">
        <f>+L51</f>
        <v>6800</v>
      </c>
      <c r="M53" s="387" t="s">
        <v>473</v>
      </c>
      <c r="N53" s="390">
        <f>+N51</f>
        <v>65000</v>
      </c>
      <c r="O53" s="387"/>
      <c r="P53" s="388"/>
      <c r="Q53" s="387" t="s">
        <v>473</v>
      </c>
      <c r="R53" s="390">
        <f>+R51+R52</f>
        <v>15800</v>
      </c>
      <c r="S53" s="387"/>
      <c r="T53" s="388"/>
      <c r="U53" s="387" t="s">
        <v>542</v>
      </c>
      <c r="V53" s="749">
        <f>-V51</f>
        <v>100</v>
      </c>
    </row>
    <row r="54" spans="1:22" x14ac:dyDescent="0.2">
      <c r="A54" s="25"/>
      <c r="C54" s="501">
        <v>18</v>
      </c>
      <c r="D54" s="367">
        <v>-1000</v>
      </c>
      <c r="E54" s="394"/>
      <c r="F54" s="368"/>
      <c r="G54" s="394"/>
      <c r="H54" s="368"/>
      <c r="I54" s="394"/>
      <c r="J54" s="368"/>
      <c r="K54" s="394"/>
      <c r="L54" s="368"/>
      <c r="M54" s="394"/>
      <c r="N54" s="368"/>
      <c r="O54" s="394"/>
      <c r="P54" s="394"/>
      <c r="Q54" s="394"/>
      <c r="R54" s="368"/>
      <c r="S54" s="394"/>
      <c r="T54" s="367">
        <v>-1000</v>
      </c>
      <c r="U54" s="394"/>
      <c r="V54" s="360"/>
    </row>
    <row r="55" spans="1:22" x14ac:dyDescent="0.2">
      <c r="A55" s="25"/>
      <c r="C55" s="500" t="s">
        <v>570</v>
      </c>
      <c r="D55" s="356">
        <f>+D53+D54</f>
        <v>66900</v>
      </c>
      <c r="E55" s="387" t="s">
        <v>473</v>
      </c>
      <c r="F55" s="356">
        <f>+F53</f>
        <v>12500</v>
      </c>
      <c r="G55" s="387" t="s">
        <v>473</v>
      </c>
      <c r="H55" s="390">
        <f>+H53</f>
        <v>300</v>
      </c>
      <c r="I55" s="387" t="s">
        <v>473</v>
      </c>
      <c r="J55" s="390">
        <f>+J53</f>
        <v>6800</v>
      </c>
      <c r="K55" s="387" t="s">
        <v>472</v>
      </c>
      <c r="L55" s="356">
        <f>+L53</f>
        <v>6800</v>
      </c>
      <c r="M55" s="387" t="s">
        <v>473</v>
      </c>
      <c r="N55" s="356">
        <f>+N53</f>
        <v>65000</v>
      </c>
      <c r="O55" s="387"/>
      <c r="P55" s="387"/>
      <c r="Q55" s="387" t="s">
        <v>473</v>
      </c>
      <c r="R55" s="356">
        <f>+R53</f>
        <v>15800</v>
      </c>
      <c r="S55" s="387" t="s">
        <v>542</v>
      </c>
      <c r="T55" s="746">
        <f>-T54</f>
        <v>1000</v>
      </c>
      <c r="U55" s="387" t="s">
        <v>542</v>
      </c>
      <c r="V55" s="357">
        <f>+V53</f>
        <v>100</v>
      </c>
    </row>
    <row r="56" spans="1:22" x14ac:dyDescent="0.2">
      <c r="A56" s="25"/>
      <c r="C56" s="501">
        <v>25</v>
      </c>
      <c r="D56" s="376">
        <v>12500</v>
      </c>
      <c r="E56" s="394"/>
      <c r="F56" s="367">
        <v>-12500</v>
      </c>
      <c r="G56" s="394"/>
      <c r="H56" s="398"/>
      <c r="I56" s="394"/>
      <c r="J56" s="398"/>
      <c r="K56" s="394"/>
      <c r="L56" s="368"/>
      <c r="M56" s="394"/>
      <c r="N56" s="368"/>
      <c r="O56" s="394"/>
      <c r="P56" s="394"/>
      <c r="Q56" s="394"/>
      <c r="R56" s="368"/>
      <c r="S56" s="394"/>
      <c r="T56" s="368"/>
      <c r="U56" s="394"/>
      <c r="V56" s="370"/>
    </row>
    <row r="57" spans="1:22" x14ac:dyDescent="0.2">
      <c r="A57" s="25"/>
      <c r="C57" s="500" t="s">
        <v>570</v>
      </c>
      <c r="D57" s="356">
        <f>+D55+D56</f>
        <v>79400</v>
      </c>
      <c r="E57" s="387"/>
      <c r="F57" s="353">
        <f>+F55+F56</f>
        <v>0</v>
      </c>
      <c r="G57" s="387" t="s">
        <v>473</v>
      </c>
      <c r="H57" s="390">
        <f>+H55</f>
        <v>300</v>
      </c>
      <c r="I57" s="387" t="s">
        <v>473</v>
      </c>
      <c r="J57" s="390">
        <f>+J55</f>
        <v>6800</v>
      </c>
      <c r="K57" s="387" t="s">
        <v>472</v>
      </c>
      <c r="L57" s="356">
        <f>+L55</f>
        <v>6800</v>
      </c>
      <c r="M57" s="387" t="s">
        <v>473</v>
      </c>
      <c r="N57" s="356">
        <f>+N55</f>
        <v>65000</v>
      </c>
      <c r="O57" s="387"/>
      <c r="P57" s="387"/>
      <c r="Q57" s="387" t="s">
        <v>473</v>
      </c>
      <c r="R57" s="356">
        <f>+R55</f>
        <v>15800</v>
      </c>
      <c r="S57" s="387" t="s">
        <v>542</v>
      </c>
      <c r="T57" s="746">
        <f>+T55</f>
        <v>1000</v>
      </c>
      <c r="U57" s="387" t="s">
        <v>542</v>
      </c>
      <c r="V57" s="357">
        <f>+V55</f>
        <v>100</v>
      </c>
    </row>
    <row r="58" spans="1:22" x14ac:dyDescent="0.2">
      <c r="A58" s="25"/>
      <c r="C58" s="501">
        <v>27</v>
      </c>
      <c r="D58" s="367">
        <v>-6800</v>
      </c>
      <c r="E58" s="394"/>
      <c r="F58" s="394"/>
      <c r="G58" s="394"/>
      <c r="H58" s="398"/>
      <c r="I58" s="394"/>
      <c r="J58" s="398"/>
      <c r="K58" s="394"/>
      <c r="L58" s="367">
        <v>-6800</v>
      </c>
      <c r="M58" s="394"/>
      <c r="N58" s="368"/>
      <c r="O58" s="394"/>
      <c r="P58" s="394"/>
      <c r="Q58" s="394"/>
      <c r="R58" s="368"/>
      <c r="S58" s="394"/>
      <c r="T58" s="747" t="s">
        <v>261</v>
      </c>
      <c r="U58" s="394"/>
      <c r="V58" s="370"/>
    </row>
    <row r="59" spans="1:22" x14ac:dyDescent="0.2">
      <c r="A59" s="25"/>
      <c r="C59" s="500" t="s">
        <v>570</v>
      </c>
      <c r="D59" s="356">
        <f>+D57+D58</f>
        <v>72600</v>
      </c>
      <c r="E59" s="387"/>
      <c r="F59" s="387"/>
      <c r="G59" s="387" t="s">
        <v>473</v>
      </c>
      <c r="H59" s="390">
        <f>+H57</f>
        <v>300</v>
      </c>
      <c r="I59" s="387" t="s">
        <v>473</v>
      </c>
      <c r="J59" s="390">
        <f>+J57</f>
        <v>6800</v>
      </c>
      <c r="K59" s="387" t="s">
        <v>472</v>
      </c>
      <c r="L59" s="356">
        <f>+L57+L58</f>
        <v>0</v>
      </c>
      <c r="M59" s="387" t="s">
        <v>473</v>
      </c>
      <c r="N59" s="356">
        <f>+N57</f>
        <v>65000</v>
      </c>
      <c r="O59" s="387"/>
      <c r="P59" s="354"/>
      <c r="Q59" s="387" t="s">
        <v>473</v>
      </c>
      <c r="R59" s="356">
        <f>+R57</f>
        <v>15800</v>
      </c>
      <c r="S59" s="387" t="s">
        <v>542</v>
      </c>
      <c r="T59" s="746">
        <f>+T57</f>
        <v>1000</v>
      </c>
      <c r="U59" s="387" t="s">
        <v>542</v>
      </c>
      <c r="V59" s="357">
        <f>+V57</f>
        <v>100</v>
      </c>
    </row>
    <row r="60" spans="1:22" x14ac:dyDescent="0.2">
      <c r="A60" s="25"/>
      <c r="C60" s="501">
        <v>28</v>
      </c>
      <c r="D60" s="367">
        <v>-3000</v>
      </c>
      <c r="E60" s="394"/>
      <c r="F60" s="488"/>
      <c r="G60" s="394"/>
      <c r="H60" s="398"/>
      <c r="I60" s="394"/>
      <c r="J60" s="398"/>
      <c r="K60" s="394"/>
      <c r="L60" s="368"/>
      <c r="M60" s="394"/>
      <c r="N60" s="368"/>
      <c r="O60" s="394"/>
      <c r="P60" s="367">
        <v>-3000</v>
      </c>
      <c r="Q60" s="394"/>
      <c r="R60" s="368"/>
      <c r="S60" s="394"/>
      <c r="T60" s="368"/>
      <c r="U60" s="394"/>
      <c r="V60" s="370"/>
    </row>
    <row r="61" spans="1:22" ht="15.75" thickBot="1" x14ac:dyDescent="0.25">
      <c r="A61" s="25"/>
      <c r="C61" s="502" t="s">
        <v>570</v>
      </c>
      <c r="D61" s="352">
        <f>+D59+D60</f>
        <v>69600</v>
      </c>
      <c r="E61" s="488" t="s">
        <v>473</v>
      </c>
      <c r="F61" s="745">
        <f>+F57</f>
        <v>0</v>
      </c>
      <c r="G61" s="488" t="s">
        <v>473</v>
      </c>
      <c r="H61" s="352">
        <f>+H59</f>
        <v>300</v>
      </c>
      <c r="I61" s="488" t="s">
        <v>473</v>
      </c>
      <c r="J61" s="386">
        <f>+J59</f>
        <v>6800</v>
      </c>
      <c r="K61" s="488" t="s">
        <v>472</v>
      </c>
      <c r="L61" s="352">
        <f>+L59</f>
        <v>0</v>
      </c>
      <c r="M61" s="488" t="s">
        <v>473</v>
      </c>
      <c r="N61" s="352">
        <f>+N59</f>
        <v>65000</v>
      </c>
      <c r="O61" s="488" t="s">
        <v>542</v>
      </c>
      <c r="P61" s="352">
        <f>-P60</f>
        <v>3000</v>
      </c>
      <c r="Q61" s="488" t="s">
        <v>126</v>
      </c>
      <c r="R61" s="352">
        <f>+R59</f>
        <v>15800</v>
      </c>
      <c r="S61" s="488" t="s">
        <v>542</v>
      </c>
      <c r="T61" s="748">
        <f>+T59</f>
        <v>1000</v>
      </c>
      <c r="U61" s="488" t="s">
        <v>542</v>
      </c>
      <c r="V61" s="483">
        <f>+V59</f>
        <v>100</v>
      </c>
    </row>
    <row r="62" spans="1:22" s="487" customFormat="1" ht="15.75" thickTop="1" x14ac:dyDescent="0.2">
      <c r="A62" s="972"/>
      <c r="C62" s="973"/>
      <c r="D62" s="974"/>
      <c r="E62" s="489"/>
      <c r="F62" s="978"/>
      <c r="G62" s="489"/>
      <c r="H62" s="974"/>
      <c r="I62" s="489"/>
      <c r="J62" s="975"/>
      <c r="K62" s="489"/>
      <c r="L62" s="974"/>
      <c r="M62" s="489"/>
      <c r="N62" s="974"/>
      <c r="O62" s="489"/>
      <c r="P62" s="974"/>
      <c r="Q62" s="489"/>
      <c r="R62" s="974"/>
      <c r="S62" s="489"/>
      <c r="T62" s="979"/>
      <c r="U62" s="489"/>
      <c r="V62" s="974"/>
    </row>
    <row r="63" spans="1:22" s="487" customFormat="1" x14ac:dyDescent="0.2">
      <c r="A63" s="972"/>
      <c r="C63" s="973"/>
      <c r="D63" s="974"/>
      <c r="E63" s="489"/>
      <c r="F63" s="978"/>
      <c r="G63" s="489"/>
      <c r="H63" s="974"/>
      <c r="I63" s="489"/>
      <c r="J63" s="975"/>
      <c r="K63" s="489"/>
      <c r="L63" s="974"/>
      <c r="M63" s="489"/>
      <c r="N63" s="974"/>
      <c r="O63" s="489"/>
      <c r="P63" s="974"/>
      <c r="Q63" s="489"/>
      <c r="R63" s="974"/>
      <c r="S63" s="489"/>
      <c r="T63" s="979"/>
      <c r="U63" s="489"/>
      <c r="V63" s="974"/>
    </row>
    <row r="64" spans="1:22" s="487" customFormat="1" x14ac:dyDescent="0.2">
      <c r="A64" s="972"/>
      <c r="C64" s="973"/>
      <c r="D64" s="974"/>
      <c r="E64" s="489"/>
      <c r="F64" s="978"/>
      <c r="G64" s="489"/>
      <c r="H64" s="974"/>
      <c r="I64" s="489"/>
      <c r="J64" s="975"/>
      <c r="K64" s="489"/>
      <c r="L64" s="974"/>
      <c r="M64" s="489"/>
      <c r="N64" s="974"/>
      <c r="O64" s="489"/>
      <c r="P64" s="974"/>
      <c r="Q64" s="489"/>
      <c r="R64" s="974"/>
      <c r="S64" s="489"/>
      <c r="T64" s="979"/>
      <c r="U64" s="489"/>
      <c r="V64" s="974"/>
    </row>
    <row r="65" spans="1:22" s="487" customFormat="1" x14ac:dyDescent="0.2">
      <c r="A65" s="972"/>
      <c r="C65" s="973"/>
      <c r="D65" s="974"/>
      <c r="E65" s="489"/>
      <c r="F65" s="978"/>
      <c r="G65" s="489"/>
      <c r="H65" s="974"/>
      <c r="I65" s="489"/>
      <c r="J65" s="975"/>
      <c r="K65" s="489"/>
      <c r="L65" s="974"/>
      <c r="M65" s="489"/>
      <c r="N65" s="974"/>
      <c r="O65" s="489"/>
      <c r="P65" s="974"/>
      <c r="Q65" s="489"/>
      <c r="R65" s="974"/>
      <c r="S65" s="489"/>
      <c r="T65" s="979"/>
      <c r="U65" s="489"/>
      <c r="V65" s="974"/>
    </row>
    <row r="66" spans="1:22" s="487" customFormat="1" x14ac:dyDescent="0.2">
      <c r="A66" s="972"/>
      <c r="C66" s="973"/>
      <c r="D66" s="974"/>
      <c r="E66" s="489"/>
      <c r="F66" s="978"/>
      <c r="G66" s="489"/>
      <c r="H66" s="974"/>
      <c r="I66" s="489"/>
      <c r="J66" s="975"/>
      <c r="K66" s="489"/>
      <c r="L66" s="974"/>
      <c r="M66" s="489"/>
      <c r="N66" s="974"/>
      <c r="O66" s="489"/>
      <c r="P66" s="974"/>
      <c r="Q66" s="489"/>
      <c r="R66" s="974"/>
      <c r="S66" s="489"/>
      <c r="T66" s="979"/>
      <c r="U66" s="489"/>
      <c r="V66" s="974"/>
    </row>
    <row r="67" spans="1:22" ht="15.75" x14ac:dyDescent="0.2">
      <c r="B67" s="27" t="s">
        <v>417</v>
      </c>
    </row>
    <row r="69" spans="1:22" ht="15.75" customHeight="1" x14ac:dyDescent="0.2">
      <c r="B69" s="796" t="s">
        <v>703</v>
      </c>
      <c r="C69" s="797"/>
      <c r="D69" s="797"/>
      <c r="E69" s="797"/>
      <c r="F69" s="797"/>
      <c r="G69" s="797"/>
      <c r="H69" s="797"/>
      <c r="I69" s="797"/>
      <c r="J69" s="797"/>
      <c r="K69" s="797"/>
      <c r="L69" s="798"/>
    </row>
    <row r="70" spans="1:22" ht="15" customHeight="1" x14ac:dyDescent="0.2">
      <c r="B70" s="799" t="s">
        <v>364</v>
      </c>
      <c r="C70" s="900"/>
      <c r="D70" s="900"/>
      <c r="E70" s="900"/>
      <c r="F70" s="900"/>
      <c r="G70" s="900"/>
      <c r="H70" s="900"/>
      <c r="I70" s="900"/>
      <c r="J70" s="900"/>
      <c r="K70" s="900"/>
      <c r="L70" s="901"/>
    </row>
    <row r="71" spans="1:22" ht="15" customHeight="1" x14ac:dyDescent="0.2">
      <c r="B71" s="802" t="s">
        <v>683</v>
      </c>
      <c r="C71" s="862"/>
      <c r="D71" s="862"/>
      <c r="E71" s="862"/>
      <c r="F71" s="862"/>
      <c r="G71" s="862"/>
      <c r="H71" s="862"/>
      <c r="I71" s="862"/>
      <c r="J71" s="862"/>
      <c r="K71" s="862"/>
      <c r="L71" s="863"/>
    </row>
    <row r="72" spans="1:22" x14ac:dyDescent="0.2">
      <c r="B72" s="913"/>
      <c r="C72" s="914"/>
      <c r="D72" s="914"/>
      <c r="E72" s="914"/>
      <c r="F72" s="914"/>
      <c r="G72" s="914"/>
      <c r="H72" s="914"/>
      <c r="I72" s="411"/>
      <c r="J72" s="249"/>
      <c r="K72" s="411"/>
      <c r="L72" s="47"/>
    </row>
    <row r="73" spans="1:22" x14ac:dyDescent="0.2">
      <c r="B73" s="138" t="s">
        <v>493</v>
      </c>
      <c r="C73" s="55"/>
      <c r="D73" s="55"/>
      <c r="E73" s="55"/>
      <c r="F73" s="55"/>
      <c r="G73" s="55"/>
      <c r="H73" s="55"/>
      <c r="I73" s="412"/>
      <c r="J73" s="250"/>
      <c r="K73" s="412"/>
      <c r="L73" s="49"/>
    </row>
    <row r="74" spans="1:22" x14ac:dyDescent="0.2">
      <c r="B74" s="138" t="s">
        <v>120</v>
      </c>
      <c r="C74" s="55"/>
      <c r="D74" s="55"/>
      <c r="E74" s="55"/>
      <c r="F74" s="55"/>
      <c r="G74" s="55"/>
      <c r="H74" s="55"/>
      <c r="I74" s="412"/>
      <c r="J74" s="250"/>
      <c r="K74" s="412"/>
      <c r="L74" s="415">
        <f>+R61</f>
        <v>15800</v>
      </c>
    </row>
    <row r="75" spans="1:22" x14ac:dyDescent="0.2">
      <c r="B75" s="138" t="s">
        <v>495</v>
      </c>
      <c r="C75" s="55"/>
      <c r="D75" s="55"/>
      <c r="E75" s="55"/>
      <c r="F75" s="55"/>
      <c r="G75" s="55"/>
      <c r="H75" s="55"/>
      <c r="I75" s="412"/>
      <c r="J75" s="250"/>
      <c r="K75" s="412"/>
      <c r="L75" s="49"/>
    </row>
    <row r="76" spans="1:22" x14ac:dyDescent="0.2">
      <c r="B76" s="138" t="s">
        <v>121</v>
      </c>
      <c r="C76" s="55"/>
      <c r="D76" s="55"/>
      <c r="E76" s="55"/>
      <c r="F76" s="55"/>
      <c r="G76" s="55"/>
      <c r="H76" s="55"/>
      <c r="I76" s="412"/>
      <c r="J76" s="750">
        <f>+T61</f>
        <v>1000</v>
      </c>
      <c r="K76" s="412"/>
      <c r="L76" s="49"/>
    </row>
    <row r="77" spans="1:22" x14ac:dyDescent="0.2">
      <c r="B77" s="138" t="s">
        <v>122</v>
      </c>
      <c r="C77" s="55"/>
      <c r="D77" s="55"/>
      <c r="E77" s="55"/>
      <c r="F77" s="55"/>
      <c r="G77" s="55"/>
      <c r="H77" s="55"/>
      <c r="I77" s="412"/>
      <c r="J77" s="414">
        <f>+V61</f>
        <v>100</v>
      </c>
      <c r="K77" s="412"/>
      <c r="L77" s="49"/>
    </row>
    <row r="78" spans="1:22" x14ac:dyDescent="0.2">
      <c r="B78" s="138" t="s">
        <v>123</v>
      </c>
      <c r="C78" s="55"/>
      <c r="D78" s="55"/>
      <c r="E78" s="55"/>
      <c r="F78" s="55"/>
      <c r="G78" s="55"/>
      <c r="H78" s="55"/>
      <c r="I78" s="412"/>
      <c r="J78" s="250"/>
      <c r="K78" s="412"/>
      <c r="L78" s="260">
        <f>+J76+J77</f>
        <v>1100</v>
      </c>
    </row>
    <row r="79" spans="1:22" ht="15.75" thickBot="1" x14ac:dyDescent="0.25">
      <c r="B79" s="138" t="s">
        <v>500</v>
      </c>
      <c r="C79" s="55"/>
      <c r="D79" s="55"/>
      <c r="E79" s="55"/>
      <c r="F79" s="55"/>
      <c r="G79" s="55"/>
      <c r="H79" s="55"/>
      <c r="I79" s="412"/>
      <c r="J79" s="250"/>
      <c r="K79" s="412"/>
      <c r="L79" s="417">
        <f>+L74-L78</f>
        <v>14700</v>
      </c>
    </row>
    <row r="80" spans="1:22" ht="15.75" thickTop="1" x14ac:dyDescent="0.2">
      <c r="B80" s="138"/>
      <c r="C80" s="55"/>
      <c r="D80" s="55"/>
      <c r="E80" s="55"/>
      <c r="F80" s="55"/>
      <c r="G80" s="55"/>
      <c r="H80" s="55"/>
      <c r="I80" s="412"/>
      <c r="J80" s="250"/>
      <c r="K80" s="412"/>
      <c r="L80" s="416"/>
    </row>
    <row r="81" spans="2:12" x14ac:dyDescent="0.2">
      <c r="B81" s="138"/>
      <c r="C81" s="55"/>
      <c r="D81" s="55"/>
      <c r="E81" s="55"/>
      <c r="F81" s="55"/>
      <c r="G81" s="55"/>
      <c r="H81" s="55"/>
      <c r="I81" s="412"/>
      <c r="J81" s="250"/>
      <c r="K81" s="412"/>
      <c r="L81" s="49"/>
    </row>
    <row r="82" spans="2:12" x14ac:dyDescent="0.2">
      <c r="B82" s="138"/>
      <c r="C82" s="55"/>
      <c r="D82" s="55"/>
      <c r="E82" s="55"/>
      <c r="F82" s="55"/>
      <c r="G82" s="55"/>
      <c r="H82" s="55"/>
      <c r="I82" s="412"/>
      <c r="J82" s="250"/>
      <c r="K82" s="412"/>
      <c r="L82" s="49"/>
    </row>
    <row r="83" spans="2:12" x14ac:dyDescent="0.2">
      <c r="B83" s="138"/>
      <c r="C83" s="55"/>
      <c r="D83" s="55"/>
      <c r="E83" s="55"/>
      <c r="F83" s="55"/>
      <c r="G83" s="55"/>
      <c r="H83" s="55"/>
      <c r="I83" s="412"/>
      <c r="J83" s="250"/>
      <c r="K83" s="412"/>
      <c r="L83" s="49"/>
    </row>
    <row r="84" spans="2:12" x14ac:dyDescent="0.2">
      <c r="B84" s="139"/>
      <c r="C84" s="57"/>
      <c r="D84" s="57"/>
      <c r="E84" s="57"/>
      <c r="F84" s="57"/>
      <c r="G84" s="57"/>
      <c r="H84" s="57"/>
      <c r="I84" s="413"/>
      <c r="J84" s="252"/>
      <c r="K84" s="413"/>
      <c r="L84" s="248"/>
    </row>
    <row r="86" spans="2:12" ht="15.75" x14ac:dyDescent="0.2">
      <c r="B86" s="27" t="s">
        <v>418</v>
      </c>
    </row>
    <row r="88" spans="2:12" ht="15.75" customHeight="1" x14ac:dyDescent="0.2">
      <c r="B88" s="796" t="str">
        <f>+B69</f>
        <v>ANDRE SIMMON, CPA</v>
      </c>
      <c r="C88" s="797"/>
      <c r="D88" s="797"/>
      <c r="E88" s="797"/>
      <c r="F88" s="797"/>
      <c r="G88" s="797"/>
      <c r="H88" s="797"/>
      <c r="I88" s="797"/>
      <c r="J88" s="797"/>
      <c r="K88" s="797"/>
      <c r="L88" s="798"/>
    </row>
    <row r="89" spans="2:12" ht="15.75" x14ac:dyDescent="0.2">
      <c r="B89" s="811" t="s">
        <v>210</v>
      </c>
      <c r="C89" s="812"/>
      <c r="D89" s="812"/>
      <c r="E89" s="812"/>
      <c r="F89" s="812"/>
      <c r="G89" s="812"/>
      <c r="H89" s="812"/>
      <c r="I89" s="812"/>
      <c r="J89" s="812"/>
      <c r="K89" s="812"/>
      <c r="L89" s="813"/>
    </row>
    <row r="90" spans="2:12" ht="15" customHeight="1" x14ac:dyDescent="0.2">
      <c r="B90" s="802" t="str">
        <f>+B71</f>
        <v>Month Ended Febraury 29, 2016</v>
      </c>
      <c r="C90" s="862"/>
      <c r="D90" s="862"/>
      <c r="E90" s="862"/>
      <c r="F90" s="862"/>
      <c r="G90" s="862"/>
      <c r="H90" s="862"/>
      <c r="I90" s="862"/>
      <c r="J90" s="862"/>
      <c r="K90" s="862"/>
      <c r="L90" s="863"/>
    </row>
    <row r="91" spans="2:12" x14ac:dyDescent="0.2">
      <c r="B91" s="295"/>
      <c r="C91" s="270"/>
      <c r="D91" s="270"/>
      <c r="E91" s="270"/>
      <c r="F91" s="270"/>
      <c r="G91" s="270"/>
      <c r="H91" s="270"/>
      <c r="I91" s="52"/>
      <c r="J91" s="52"/>
      <c r="K91" s="52"/>
      <c r="L91" s="416"/>
    </row>
    <row r="92" spans="2:12" x14ac:dyDescent="0.2">
      <c r="B92" s="138" t="s">
        <v>685</v>
      </c>
      <c r="C92" s="141"/>
      <c r="D92" s="141"/>
      <c r="E92" s="141"/>
      <c r="F92" s="141"/>
      <c r="G92" s="141"/>
      <c r="H92" s="141"/>
      <c r="I92" s="141"/>
      <c r="J92" s="141"/>
      <c r="K92" s="141"/>
      <c r="L92" s="418">
        <v>0</v>
      </c>
    </row>
    <row r="93" spans="2:12" x14ac:dyDescent="0.2">
      <c r="B93" s="138" t="s">
        <v>538</v>
      </c>
      <c r="C93" s="55"/>
      <c r="D93" s="55"/>
      <c r="E93" s="55"/>
      <c r="F93" s="55"/>
      <c r="G93" s="55"/>
      <c r="H93" s="55"/>
      <c r="I93" s="55"/>
      <c r="J93" s="55"/>
      <c r="K93" s="55"/>
      <c r="L93" s="751">
        <f>+L79</f>
        <v>14700</v>
      </c>
    </row>
    <row r="94" spans="2:12" x14ac:dyDescent="0.2">
      <c r="B94" s="138"/>
      <c r="C94" s="55"/>
      <c r="D94" s="55"/>
      <c r="E94" s="55"/>
      <c r="F94" s="55"/>
      <c r="G94" s="55"/>
      <c r="H94" s="55"/>
      <c r="I94" s="55"/>
      <c r="J94" s="55"/>
      <c r="K94" s="55"/>
      <c r="L94" s="713">
        <f>+L92+L93</f>
        <v>14700</v>
      </c>
    </row>
    <row r="95" spans="2:12" x14ac:dyDescent="0.2">
      <c r="B95" s="138" t="s">
        <v>204</v>
      </c>
      <c r="C95" s="55"/>
      <c r="D95" s="55"/>
      <c r="E95" s="55"/>
      <c r="F95" s="55"/>
      <c r="G95" s="55"/>
      <c r="H95" s="55"/>
      <c r="I95" s="55"/>
      <c r="J95" s="55"/>
      <c r="K95" s="55"/>
      <c r="L95" s="756">
        <f>-P61</f>
        <v>-3000</v>
      </c>
    </row>
    <row r="96" spans="2:12" ht="15.75" thickBot="1" x14ac:dyDescent="0.25">
      <c r="B96" s="138" t="s">
        <v>686</v>
      </c>
      <c r="C96" s="55"/>
      <c r="D96" s="55"/>
      <c r="E96" s="55"/>
      <c r="F96" s="55"/>
      <c r="G96" s="55"/>
      <c r="H96" s="55"/>
      <c r="I96" s="55"/>
      <c r="J96" s="55"/>
      <c r="K96" s="55"/>
      <c r="L96" s="417">
        <f>+L94+L95</f>
        <v>11700</v>
      </c>
    </row>
    <row r="97" spans="2:16" ht="15.75" thickTop="1" x14ac:dyDescent="0.2">
      <c r="B97" s="138"/>
      <c r="C97" s="55"/>
      <c r="D97" s="55"/>
      <c r="E97" s="55"/>
      <c r="F97" s="55"/>
      <c r="G97" s="55"/>
      <c r="H97" s="55"/>
      <c r="I97" s="55"/>
      <c r="J97" s="55"/>
      <c r="K97" s="55"/>
      <c r="L97" s="416"/>
    </row>
    <row r="98" spans="2:16" x14ac:dyDescent="0.2">
      <c r="B98" s="138"/>
      <c r="C98" s="55"/>
      <c r="D98" s="55"/>
      <c r="E98" s="55"/>
      <c r="F98" s="55"/>
      <c r="G98" s="55"/>
      <c r="H98" s="55"/>
      <c r="I98" s="55"/>
      <c r="J98" s="55"/>
      <c r="K98" s="55"/>
      <c r="L98" s="47"/>
    </row>
    <row r="99" spans="2:16" x14ac:dyDescent="0.2">
      <c r="B99" s="139"/>
      <c r="C99" s="57"/>
      <c r="D99" s="57"/>
      <c r="E99" s="57"/>
      <c r="F99" s="57"/>
      <c r="G99" s="57"/>
      <c r="H99" s="57"/>
      <c r="I99" s="57"/>
      <c r="J99" s="57"/>
      <c r="K99" s="57"/>
      <c r="L99" s="140"/>
    </row>
    <row r="101" spans="2:16" ht="15.75" x14ac:dyDescent="0.2">
      <c r="B101" s="27" t="s">
        <v>419</v>
      </c>
    </row>
    <row r="103" spans="2:16" ht="15.75" customHeight="1" x14ac:dyDescent="0.2">
      <c r="B103" s="796" t="str">
        <f>+B88</f>
        <v>ANDRE SIMMON, CPA</v>
      </c>
      <c r="C103" s="797"/>
      <c r="D103" s="797"/>
      <c r="E103" s="797"/>
      <c r="F103" s="797"/>
      <c r="G103" s="797"/>
      <c r="H103" s="797"/>
      <c r="I103" s="797"/>
      <c r="J103" s="797"/>
      <c r="K103" s="797"/>
      <c r="L103" s="797"/>
      <c r="M103" s="797"/>
      <c r="N103" s="797"/>
      <c r="O103" s="797"/>
      <c r="P103" s="798"/>
    </row>
    <row r="104" spans="2:16" ht="15.75" x14ac:dyDescent="0.2">
      <c r="B104" s="811" t="s">
        <v>367</v>
      </c>
      <c r="C104" s="812"/>
      <c r="D104" s="812"/>
      <c r="E104" s="812"/>
      <c r="F104" s="812"/>
      <c r="G104" s="812"/>
      <c r="H104" s="812"/>
      <c r="I104" s="812"/>
      <c r="J104" s="812"/>
      <c r="K104" s="812"/>
      <c r="L104" s="812"/>
      <c r="M104" s="812"/>
      <c r="N104" s="812"/>
      <c r="O104" s="812"/>
      <c r="P104" s="813"/>
    </row>
    <row r="105" spans="2:16" ht="15.75" x14ac:dyDescent="0.2">
      <c r="B105" s="907" t="s">
        <v>684</v>
      </c>
      <c r="C105" s="908"/>
      <c r="D105" s="908"/>
      <c r="E105" s="908"/>
      <c r="F105" s="908"/>
      <c r="G105" s="908"/>
      <c r="H105" s="908"/>
      <c r="I105" s="908"/>
      <c r="J105" s="908"/>
      <c r="K105" s="908"/>
      <c r="L105" s="908"/>
      <c r="M105" s="908"/>
      <c r="N105" s="908"/>
      <c r="O105" s="908"/>
      <c r="P105" s="909"/>
    </row>
    <row r="106" spans="2:16" ht="15.75" x14ac:dyDescent="0.25">
      <c r="B106" s="823" t="s">
        <v>349</v>
      </c>
      <c r="C106" s="824"/>
      <c r="D106" s="824"/>
      <c r="E106" s="824"/>
      <c r="F106" s="824"/>
      <c r="G106" s="824"/>
      <c r="H106" s="824"/>
      <c r="I106" s="825"/>
      <c r="J106" s="419"/>
      <c r="K106" s="906" t="s">
        <v>350</v>
      </c>
      <c r="L106" s="906"/>
      <c r="M106" s="906"/>
      <c r="N106" s="906"/>
      <c r="O106" s="420"/>
      <c r="P106" s="18"/>
    </row>
    <row r="107" spans="2:16" x14ac:dyDescent="0.2">
      <c r="B107" s="53" t="s">
        <v>503</v>
      </c>
      <c r="C107" s="55"/>
      <c r="D107" s="55"/>
      <c r="E107" s="382"/>
      <c r="F107" s="11"/>
      <c r="G107" s="11"/>
      <c r="H107" s="736">
        <f>+D61</f>
        <v>69600</v>
      </c>
      <c r="I107" s="264"/>
      <c r="J107" s="241"/>
      <c r="K107" s="55"/>
      <c r="L107" s="382"/>
      <c r="M107" s="427"/>
      <c r="N107" s="11"/>
      <c r="O107" s="427"/>
      <c r="P107" s="267"/>
    </row>
    <row r="108" spans="2:16" x14ac:dyDescent="0.2">
      <c r="B108" s="421" t="s">
        <v>505</v>
      </c>
      <c r="C108" s="422"/>
      <c r="D108" s="422"/>
      <c r="E108" s="423"/>
      <c r="F108" s="419"/>
      <c r="G108" s="419"/>
      <c r="H108" s="752">
        <f>+H61</f>
        <v>300</v>
      </c>
      <c r="I108" s="271"/>
      <c r="J108" s="424"/>
      <c r="K108" s="422"/>
      <c r="L108" s="423"/>
      <c r="M108" s="420"/>
      <c r="N108" s="419"/>
      <c r="O108" s="428"/>
      <c r="P108" s="272"/>
    </row>
    <row r="109" spans="2:16" ht="15.75" x14ac:dyDescent="0.2">
      <c r="B109" s="53" t="s">
        <v>38</v>
      </c>
      <c r="C109" s="54"/>
      <c r="D109" s="54"/>
      <c r="E109" s="242"/>
      <c r="F109" s="11"/>
      <c r="G109" s="11"/>
      <c r="H109" s="753">
        <f>+J61</f>
        <v>6800</v>
      </c>
      <c r="I109" s="264"/>
      <c r="J109" s="817" t="s">
        <v>211</v>
      </c>
      <c r="K109" s="818"/>
      <c r="L109" s="818"/>
      <c r="M109" s="818"/>
      <c r="N109" s="818"/>
      <c r="O109" s="818"/>
      <c r="P109" s="903"/>
    </row>
    <row r="110" spans="2:16" x14ac:dyDescent="0.2">
      <c r="B110" s="421"/>
      <c r="C110" s="422"/>
      <c r="D110" s="422"/>
      <c r="E110" s="423"/>
      <c r="F110" s="419"/>
      <c r="G110" s="419"/>
      <c r="H110" s="95"/>
      <c r="I110" s="271"/>
      <c r="J110" s="429"/>
      <c r="K110" s="422"/>
      <c r="L110" s="423"/>
      <c r="M110" s="420"/>
      <c r="N110" s="419"/>
      <c r="O110" s="428"/>
      <c r="P110" s="267"/>
    </row>
    <row r="111" spans="2:16" x14ac:dyDescent="0.2">
      <c r="B111" s="53"/>
      <c r="C111" s="55"/>
      <c r="D111" s="55"/>
      <c r="E111" s="382"/>
      <c r="F111" s="11"/>
      <c r="G111" s="11"/>
      <c r="H111" s="275"/>
      <c r="I111" s="264"/>
      <c r="J111" s="53" t="s">
        <v>203</v>
      </c>
      <c r="K111" s="55"/>
      <c r="L111" s="382"/>
      <c r="M111" s="427"/>
      <c r="N111" s="11"/>
      <c r="O111" s="427"/>
      <c r="P111" s="606">
        <f>+N61</f>
        <v>65000</v>
      </c>
    </row>
    <row r="112" spans="2:16" x14ac:dyDescent="0.2">
      <c r="B112" s="421"/>
      <c r="C112" s="425"/>
      <c r="D112" s="425"/>
      <c r="E112" s="426"/>
      <c r="F112" s="419"/>
      <c r="G112" s="419"/>
      <c r="H112" s="95"/>
      <c r="I112" s="271"/>
      <c r="J112" s="421" t="s">
        <v>212</v>
      </c>
      <c r="K112" s="425"/>
      <c r="L112" s="426"/>
      <c r="M112" s="420"/>
      <c r="N112" s="419"/>
      <c r="O112" s="428"/>
      <c r="P112" s="754">
        <f>+L96</f>
        <v>11700</v>
      </c>
    </row>
    <row r="113" spans="2:16" x14ac:dyDescent="0.2">
      <c r="B113" s="53"/>
      <c r="C113" s="55"/>
      <c r="D113" s="55"/>
      <c r="E113" s="382"/>
      <c r="F113" s="11"/>
      <c r="G113" s="11"/>
      <c r="H113" s="11"/>
      <c r="I113" s="264"/>
      <c r="J113" s="53" t="s">
        <v>213</v>
      </c>
      <c r="K113" s="55"/>
      <c r="L113" s="382"/>
      <c r="M113" s="427"/>
      <c r="N113" s="11"/>
      <c r="O113" s="427"/>
      <c r="P113" s="755">
        <f>+P111+P112</f>
        <v>76700</v>
      </c>
    </row>
    <row r="114" spans="2:16" x14ac:dyDescent="0.2">
      <c r="B114" s="421"/>
      <c r="C114" s="425"/>
      <c r="D114" s="425"/>
      <c r="E114" s="426"/>
      <c r="F114" s="419"/>
      <c r="G114" s="419"/>
      <c r="H114" s="95"/>
      <c r="I114" s="271"/>
      <c r="J114" s="421" t="s">
        <v>255</v>
      </c>
      <c r="K114" s="422"/>
      <c r="L114" s="423"/>
      <c r="M114" s="420"/>
      <c r="N114" s="419"/>
      <c r="O114" s="428"/>
      <c r="P114" s="272"/>
    </row>
    <row r="115" spans="2:16" ht="15.75" thickBot="1" x14ac:dyDescent="0.25">
      <c r="B115" s="53" t="s">
        <v>507</v>
      </c>
      <c r="C115" s="55"/>
      <c r="D115" s="55"/>
      <c r="E115" s="382"/>
      <c r="F115" s="11"/>
      <c r="G115" s="11"/>
      <c r="H115" s="738">
        <f>+H107+H108+H109</f>
        <v>76700</v>
      </c>
      <c r="I115" s="264"/>
      <c r="J115" s="69" t="s">
        <v>351</v>
      </c>
      <c r="K115" s="55"/>
      <c r="L115" s="382"/>
      <c r="M115" s="427"/>
      <c r="N115" s="11"/>
      <c r="O115" s="427"/>
      <c r="P115" s="438">
        <f>+P113</f>
        <v>76700</v>
      </c>
    </row>
    <row r="116" spans="2:16" ht="15.75" thickTop="1" x14ac:dyDescent="0.2">
      <c r="B116" s="56"/>
      <c r="C116" s="57"/>
      <c r="D116" s="57"/>
      <c r="E116" s="383"/>
      <c r="F116" s="14"/>
      <c r="G116" s="14"/>
      <c r="H116" s="14"/>
      <c r="I116" s="378"/>
      <c r="J116" s="385"/>
      <c r="K116" s="57"/>
      <c r="L116" s="383"/>
      <c r="M116" s="126"/>
      <c r="N116" s="14"/>
      <c r="O116" s="126"/>
      <c r="P116" s="632"/>
    </row>
    <row r="118" spans="2:16" ht="15.75" customHeight="1" x14ac:dyDescent="0.2"/>
  </sheetData>
  <mergeCells count="20">
    <mergeCell ref="J109:P109"/>
    <mergeCell ref="N37:V37"/>
    <mergeCell ref="B69:L69"/>
    <mergeCell ref="B70:L70"/>
    <mergeCell ref="B71:L71"/>
    <mergeCell ref="B88:L88"/>
    <mergeCell ref="B90:L90"/>
    <mergeCell ref="B103:P103"/>
    <mergeCell ref="B104:P104"/>
    <mergeCell ref="B105:P105"/>
    <mergeCell ref="P38:V38"/>
    <mergeCell ref="C5:V5"/>
    <mergeCell ref="B106:I106"/>
    <mergeCell ref="K106:N106"/>
    <mergeCell ref="C7:K7"/>
    <mergeCell ref="B72:H72"/>
    <mergeCell ref="D37:J37"/>
    <mergeCell ref="B89:L89"/>
    <mergeCell ref="N38:N39"/>
    <mergeCell ref="O38:O39"/>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rowBreaks count="1" manualBreakCount="1">
    <brk id="100" max="16383" man="1"/>
  </row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119"/>
  <sheetViews>
    <sheetView showGridLines="0" view="pageLayout" zoomScaleNormal="100" workbookViewId="0"/>
  </sheetViews>
  <sheetFormatPr defaultRowHeight="15" x14ac:dyDescent="0.2"/>
  <cols>
    <col min="1" max="1" width="4.5703125" style="1" customWidth="1"/>
    <col min="2" max="2" width="4" style="1" customWidth="1"/>
    <col min="3" max="4" width="9.140625" style="1"/>
    <col min="5" max="5" width="1.28515625" style="184" customWidth="1"/>
    <col min="6" max="6" width="10.42578125" style="1" customWidth="1"/>
    <col min="7" max="7" width="1.28515625" style="184" customWidth="1"/>
    <col min="8" max="8" width="12" style="1" customWidth="1"/>
    <col min="9" max="9" width="1.28515625" style="184" customWidth="1"/>
    <col min="10" max="10" width="9.140625" style="1"/>
    <col min="11" max="11" width="1.28515625" style="184" customWidth="1"/>
    <col min="12" max="12" width="12.42578125" style="1" customWidth="1"/>
    <col min="13" max="13" width="1.28515625" style="184" customWidth="1"/>
    <col min="14" max="14" width="10.42578125" style="1" customWidth="1"/>
    <col min="15" max="15" width="1.28515625" style="184" customWidth="1"/>
    <col min="16" max="16" width="12.85546875" style="1" bestFit="1" customWidth="1"/>
    <col min="17" max="17" width="1.28515625" style="184" customWidth="1"/>
    <col min="18" max="18" width="9.140625" style="1"/>
    <col min="19" max="19" width="1.28515625" style="184" customWidth="1"/>
    <col min="20" max="20" width="8.7109375" style="1" customWidth="1"/>
    <col min="21" max="21" width="1.28515625" style="184" customWidth="1"/>
    <col min="22" max="22" width="8.28515625" style="1" customWidth="1"/>
    <col min="23" max="16384" width="9.140625" style="1"/>
  </cols>
  <sheetData>
    <row r="1" spans="1:22" ht="15.75" x14ac:dyDescent="0.25">
      <c r="A1" s="19" t="s">
        <v>430</v>
      </c>
    </row>
    <row r="2" spans="1:22" x14ac:dyDescent="0.2">
      <c r="B2" s="25"/>
      <c r="C2" s="25"/>
      <c r="D2" s="25"/>
      <c r="E2" s="186"/>
      <c r="F2" s="25"/>
      <c r="G2" s="186"/>
      <c r="H2" s="25"/>
      <c r="I2" s="186"/>
      <c r="J2" s="25"/>
    </row>
    <row r="3" spans="1:22" ht="15.75" x14ac:dyDescent="0.2">
      <c r="B3" s="27" t="s">
        <v>347</v>
      </c>
      <c r="C3" s="25"/>
      <c r="D3" s="25"/>
      <c r="E3" s="186"/>
      <c r="F3" s="25"/>
      <c r="G3" s="186"/>
      <c r="H3" s="25"/>
      <c r="I3" s="186"/>
      <c r="J3" s="25"/>
    </row>
    <row r="4" spans="1:22" x14ac:dyDescent="0.2">
      <c r="B4" s="25"/>
      <c r="C4" s="25"/>
      <c r="D4" s="25"/>
      <c r="E4" s="186"/>
      <c r="F4" s="25"/>
      <c r="G4" s="186"/>
      <c r="H4" s="25"/>
      <c r="I4" s="186"/>
      <c r="J4" s="25"/>
    </row>
    <row r="5" spans="1:22" ht="15" customHeight="1" x14ac:dyDescent="0.2">
      <c r="B5" s="28" t="s">
        <v>276</v>
      </c>
      <c r="C5" s="775" t="s">
        <v>704</v>
      </c>
      <c r="D5" s="775"/>
      <c r="E5" s="775"/>
      <c r="F5" s="775"/>
      <c r="G5" s="775"/>
      <c r="H5" s="775"/>
      <c r="I5" s="775"/>
      <c r="J5" s="775"/>
      <c r="K5" s="775"/>
      <c r="L5" s="775"/>
      <c r="M5" s="775"/>
      <c r="N5" s="775"/>
      <c r="O5" s="775"/>
      <c r="P5" s="775"/>
      <c r="Q5" s="775"/>
      <c r="R5" s="775"/>
      <c r="S5" s="775"/>
      <c r="T5" s="775"/>
      <c r="U5" s="775"/>
      <c r="V5" s="775"/>
    </row>
    <row r="6" spans="1:22" x14ac:dyDescent="0.2">
      <c r="B6" s="25"/>
      <c r="C6" s="25"/>
      <c r="D6" s="25"/>
      <c r="E6" s="186"/>
      <c r="F6" s="25"/>
      <c r="G6" s="186"/>
      <c r="H6" s="25"/>
      <c r="I6" s="186"/>
      <c r="J6" s="25"/>
    </row>
    <row r="7" spans="1:22" x14ac:dyDescent="0.2">
      <c r="B7" s="28" t="s">
        <v>278</v>
      </c>
      <c r="C7" s="776" t="s">
        <v>416</v>
      </c>
      <c r="D7" s="776"/>
      <c r="E7" s="776"/>
      <c r="F7" s="776"/>
      <c r="G7" s="776"/>
      <c r="H7" s="776"/>
      <c r="I7" s="776"/>
      <c r="J7" s="776"/>
      <c r="K7" s="776"/>
    </row>
    <row r="8" spans="1:22" x14ac:dyDescent="0.2">
      <c r="B8" s="25"/>
      <c r="C8" s="25"/>
      <c r="D8" s="25"/>
      <c r="E8" s="186"/>
      <c r="F8" s="25"/>
      <c r="G8" s="186"/>
      <c r="H8" s="25"/>
      <c r="I8" s="186"/>
      <c r="J8" s="25"/>
    </row>
    <row r="9" spans="1:22" x14ac:dyDescent="0.2">
      <c r="B9" s="25"/>
      <c r="C9" s="25" t="s">
        <v>455</v>
      </c>
      <c r="D9" s="25"/>
      <c r="E9" s="186"/>
      <c r="F9" s="25"/>
      <c r="G9" s="186"/>
      <c r="H9" s="25"/>
      <c r="I9" s="186"/>
      <c r="J9" s="25"/>
      <c r="K9" s="186"/>
    </row>
    <row r="10" spans="1:22" x14ac:dyDescent="0.2">
      <c r="B10" s="25"/>
      <c r="C10" s="25"/>
      <c r="D10" s="25"/>
      <c r="E10" s="186"/>
      <c r="F10" s="25"/>
      <c r="G10" s="186"/>
      <c r="H10" s="25"/>
      <c r="I10" s="186"/>
      <c r="J10" s="25"/>
    </row>
    <row r="11" spans="1:22" x14ac:dyDescent="0.2">
      <c r="B11" s="25"/>
      <c r="C11" s="25" t="s">
        <v>271</v>
      </c>
      <c r="D11" s="25"/>
      <c r="E11" s="186"/>
      <c r="F11" s="25"/>
      <c r="G11" s="186"/>
      <c r="H11" s="25"/>
      <c r="I11" s="186"/>
      <c r="J11" s="25"/>
      <c r="K11" s="186"/>
    </row>
    <row r="12" spans="1:22" ht="15" customHeight="1" x14ac:dyDescent="0.2">
      <c r="B12" s="25"/>
      <c r="C12" s="25"/>
      <c r="D12" s="25"/>
      <c r="E12" s="186"/>
      <c r="F12" s="25"/>
      <c r="G12" s="186"/>
      <c r="H12" s="25"/>
      <c r="I12" s="186"/>
      <c r="J12" s="25"/>
    </row>
    <row r="13" spans="1:22" ht="15" customHeight="1" x14ac:dyDescent="0.2">
      <c r="A13" s="25"/>
      <c r="B13" s="24"/>
      <c r="C13" s="84" t="s">
        <v>456</v>
      </c>
      <c r="D13" s="25"/>
      <c r="E13" s="186"/>
      <c r="F13" s="25"/>
      <c r="G13" s="186"/>
      <c r="H13" s="25"/>
      <c r="I13" s="186"/>
      <c r="J13" s="25"/>
      <c r="K13" s="186"/>
    </row>
    <row r="14" spans="1:22" ht="15" customHeight="1" x14ac:dyDescent="0.2">
      <c r="A14" s="25"/>
      <c r="B14" s="24"/>
      <c r="C14" s="24"/>
      <c r="D14" s="24"/>
      <c r="E14" s="186"/>
      <c r="F14" s="24"/>
      <c r="G14" s="186"/>
      <c r="H14" s="24"/>
      <c r="I14" s="186"/>
      <c r="J14" s="24"/>
    </row>
    <row r="15" spans="1:22" ht="15" customHeight="1" x14ac:dyDescent="0.2">
      <c r="A15" s="25"/>
      <c r="B15" s="24"/>
      <c r="C15" s="24"/>
      <c r="D15" s="24"/>
      <c r="E15" s="186"/>
      <c r="F15" s="24"/>
      <c r="G15" s="186"/>
      <c r="H15" s="24"/>
      <c r="I15" s="186"/>
      <c r="J15" s="24"/>
    </row>
    <row r="16" spans="1:22" ht="15" customHeight="1" x14ac:dyDescent="0.2">
      <c r="A16" s="25"/>
      <c r="B16" s="24"/>
      <c r="C16" s="24"/>
      <c r="D16" s="24"/>
      <c r="E16" s="186"/>
      <c r="F16" s="24"/>
      <c r="G16" s="186"/>
      <c r="H16" s="24"/>
      <c r="I16" s="186"/>
      <c r="J16" s="24"/>
    </row>
    <row r="17" spans="1:10" ht="15.75" x14ac:dyDescent="0.2">
      <c r="A17" s="27"/>
      <c r="B17" s="25"/>
      <c r="C17" s="25"/>
      <c r="D17" s="25"/>
      <c r="E17" s="186"/>
      <c r="F17" s="25"/>
      <c r="G17" s="186"/>
      <c r="H17" s="25"/>
      <c r="I17" s="186"/>
      <c r="J17" s="25"/>
    </row>
    <row r="18" spans="1:10" ht="15.75" x14ac:dyDescent="0.2">
      <c r="A18" s="27"/>
      <c r="B18" s="25"/>
      <c r="C18" s="25"/>
      <c r="D18" s="25"/>
      <c r="E18" s="186"/>
      <c r="F18" s="25"/>
      <c r="G18" s="186"/>
      <c r="H18" s="25"/>
      <c r="I18" s="186"/>
      <c r="J18" s="25"/>
    </row>
    <row r="19" spans="1:10" ht="15.75" x14ac:dyDescent="0.2">
      <c r="A19" s="27"/>
      <c r="B19" s="25"/>
      <c r="C19" s="25"/>
      <c r="D19" s="25"/>
      <c r="E19" s="186"/>
      <c r="F19" s="25"/>
      <c r="G19" s="186"/>
      <c r="H19" s="25"/>
      <c r="I19" s="186"/>
      <c r="J19" s="25"/>
    </row>
    <row r="20" spans="1:10" ht="15.75" x14ac:dyDescent="0.2">
      <c r="A20" s="27"/>
      <c r="B20" s="25"/>
      <c r="C20" s="25"/>
      <c r="D20" s="25"/>
      <c r="E20" s="186"/>
      <c r="F20" s="25"/>
      <c r="G20" s="186"/>
      <c r="H20" s="25"/>
      <c r="I20" s="186"/>
      <c r="J20" s="25"/>
    </row>
    <row r="21" spans="1:10" ht="15.75" x14ac:dyDescent="0.2">
      <c r="A21" s="27"/>
      <c r="B21" s="25"/>
      <c r="C21" s="25"/>
      <c r="D21" s="25"/>
      <c r="E21" s="186"/>
      <c r="F21" s="25"/>
      <c r="G21" s="186"/>
      <c r="H21" s="25"/>
      <c r="I21" s="186"/>
      <c r="J21" s="25"/>
    </row>
    <row r="22" spans="1:10" ht="15.75" x14ac:dyDescent="0.2">
      <c r="A22" s="27"/>
      <c r="B22" s="25"/>
      <c r="C22" s="25"/>
      <c r="D22" s="25"/>
      <c r="E22" s="186"/>
      <c r="F22" s="25"/>
      <c r="G22" s="186"/>
      <c r="H22" s="25"/>
      <c r="I22" s="186"/>
      <c r="J22" s="25"/>
    </row>
    <row r="23" spans="1:10" ht="15.75" x14ac:dyDescent="0.2">
      <c r="A23" s="27"/>
      <c r="B23" s="25"/>
      <c r="C23" s="25"/>
      <c r="D23" s="25"/>
      <c r="E23" s="186"/>
      <c r="F23" s="25"/>
      <c r="G23" s="186"/>
      <c r="H23" s="25"/>
      <c r="I23" s="186"/>
      <c r="J23" s="25"/>
    </row>
    <row r="24" spans="1:10" ht="15.75" x14ac:dyDescent="0.2">
      <c r="A24" s="27"/>
      <c r="B24" s="25"/>
      <c r="C24" s="25"/>
      <c r="D24" s="25"/>
      <c r="E24" s="186"/>
      <c r="F24" s="25"/>
      <c r="G24" s="186"/>
      <c r="H24" s="25"/>
      <c r="I24" s="186"/>
      <c r="J24" s="25"/>
    </row>
    <row r="25" spans="1:10" ht="15.75" x14ac:dyDescent="0.2">
      <c r="A25" s="27"/>
      <c r="B25" s="25"/>
      <c r="C25" s="25"/>
      <c r="D25" s="25"/>
      <c r="E25" s="186"/>
      <c r="F25" s="25"/>
      <c r="G25" s="186"/>
      <c r="H25" s="25"/>
      <c r="I25" s="186"/>
      <c r="J25" s="25"/>
    </row>
    <row r="26" spans="1:10" ht="15.75" x14ac:dyDescent="0.2">
      <c r="A26" s="27"/>
      <c r="B26" s="25"/>
      <c r="C26" s="25"/>
      <c r="D26" s="25"/>
      <c r="E26" s="186"/>
      <c r="F26" s="25"/>
      <c r="G26" s="186"/>
      <c r="H26" s="25"/>
      <c r="I26" s="186"/>
      <c r="J26" s="25"/>
    </row>
    <row r="27" spans="1:10" ht="15.75" x14ac:dyDescent="0.2">
      <c r="A27" s="27"/>
      <c r="B27" s="25"/>
      <c r="C27" s="25"/>
      <c r="D27" s="25"/>
      <c r="E27" s="186"/>
      <c r="F27" s="25"/>
      <c r="G27" s="186"/>
      <c r="H27" s="25"/>
      <c r="I27" s="186"/>
      <c r="J27" s="25"/>
    </row>
    <row r="28" spans="1:10" ht="15.75" x14ac:dyDescent="0.2">
      <c r="A28" s="27"/>
      <c r="B28" s="25"/>
      <c r="C28" s="25"/>
      <c r="D28" s="25"/>
      <c r="E28" s="186"/>
      <c r="F28" s="25"/>
      <c r="G28" s="186"/>
      <c r="H28" s="25"/>
      <c r="I28" s="186"/>
      <c r="J28" s="25"/>
    </row>
    <row r="29" spans="1:10" ht="15.75" x14ac:dyDescent="0.2">
      <c r="A29" s="27"/>
      <c r="B29" s="25"/>
      <c r="C29" s="25"/>
      <c r="D29" s="25"/>
      <c r="E29" s="186"/>
      <c r="F29" s="25"/>
      <c r="G29" s="186"/>
      <c r="H29" s="25"/>
      <c r="I29" s="186"/>
      <c r="J29" s="25"/>
    </row>
    <row r="30" spans="1:10" ht="15.75" x14ac:dyDescent="0.2">
      <c r="A30" s="27"/>
      <c r="B30" s="25"/>
      <c r="C30" s="25"/>
      <c r="D30" s="25"/>
      <c r="E30" s="186"/>
      <c r="F30" s="25"/>
      <c r="G30" s="186"/>
      <c r="H30" s="25"/>
      <c r="I30" s="186"/>
      <c r="J30" s="25"/>
    </row>
    <row r="31" spans="1:10" ht="15.75" x14ac:dyDescent="0.2">
      <c r="A31" s="27"/>
      <c r="B31" s="25"/>
      <c r="C31" s="25"/>
      <c r="D31" s="25"/>
      <c r="E31" s="186"/>
      <c r="F31" s="25"/>
      <c r="G31" s="186"/>
      <c r="H31" s="25"/>
      <c r="I31" s="186"/>
      <c r="J31" s="25"/>
    </row>
    <row r="32" spans="1:10" ht="15.75" x14ac:dyDescent="0.2">
      <c r="A32" s="27"/>
      <c r="B32" s="25"/>
      <c r="C32" s="25"/>
      <c r="D32" s="25"/>
      <c r="E32" s="186"/>
      <c r="F32" s="25"/>
      <c r="G32" s="186"/>
      <c r="H32" s="25"/>
      <c r="I32" s="186"/>
      <c r="J32" s="25"/>
    </row>
    <row r="33" spans="1:22" ht="15.75" x14ac:dyDescent="0.2">
      <c r="A33" s="27"/>
      <c r="B33" s="25"/>
      <c r="C33" s="25"/>
      <c r="D33" s="25"/>
      <c r="E33" s="186"/>
      <c r="F33" s="25"/>
      <c r="G33" s="186"/>
      <c r="H33" s="25"/>
      <c r="I33" s="186"/>
      <c r="J33" s="25"/>
    </row>
    <row r="34" spans="1:22" ht="15.75" x14ac:dyDescent="0.2">
      <c r="A34" s="27"/>
      <c r="B34" s="25"/>
      <c r="C34" s="25"/>
      <c r="D34" s="25"/>
      <c r="E34" s="186"/>
      <c r="F34" s="25"/>
      <c r="G34" s="186"/>
      <c r="H34" s="25"/>
      <c r="I34" s="186"/>
      <c r="J34" s="25"/>
    </row>
    <row r="35" spans="1:22" ht="15.75" x14ac:dyDescent="0.2">
      <c r="A35" s="27"/>
      <c r="B35" s="27" t="s">
        <v>324</v>
      </c>
      <c r="C35" s="25"/>
      <c r="D35" s="25"/>
      <c r="E35" s="186"/>
      <c r="F35" s="25"/>
      <c r="G35" s="186"/>
      <c r="H35" s="25"/>
      <c r="I35" s="186"/>
      <c r="J35" s="25"/>
    </row>
    <row r="36" spans="1:22" ht="15.75" x14ac:dyDescent="0.2">
      <c r="A36" s="27"/>
      <c r="B36" s="27"/>
      <c r="C36" s="25"/>
      <c r="D36" s="25"/>
      <c r="E36" s="186"/>
      <c r="F36" s="25"/>
      <c r="G36" s="186"/>
      <c r="H36" s="25"/>
      <c r="I36" s="186"/>
      <c r="J36" s="25"/>
    </row>
    <row r="37" spans="1:22" ht="15.75" x14ac:dyDescent="0.2">
      <c r="A37" s="27"/>
      <c r="B37" s="27" t="s">
        <v>352</v>
      </c>
      <c r="C37" s="25"/>
      <c r="D37" s="25"/>
      <c r="E37" s="186"/>
      <c r="F37" s="25"/>
      <c r="G37" s="186"/>
      <c r="H37" s="25"/>
      <c r="I37" s="186"/>
      <c r="J37" s="25"/>
    </row>
    <row r="38" spans="1:22" ht="15.75" x14ac:dyDescent="0.2">
      <c r="A38" s="27"/>
      <c r="B38" s="27"/>
      <c r="C38" s="25"/>
      <c r="D38" s="25"/>
      <c r="E38" s="186"/>
      <c r="F38" s="25"/>
      <c r="G38" s="186"/>
      <c r="H38" s="25"/>
      <c r="I38" s="186"/>
      <c r="J38" s="25"/>
    </row>
    <row r="39" spans="1:22" ht="15" customHeight="1" x14ac:dyDescent="0.2">
      <c r="A39" s="25"/>
      <c r="C39" s="406"/>
      <c r="D39" s="910" t="s">
        <v>349</v>
      </c>
      <c r="E39" s="910"/>
      <c r="F39" s="910"/>
      <c r="G39" s="910"/>
      <c r="H39" s="910"/>
      <c r="I39" s="910"/>
      <c r="J39" s="910"/>
      <c r="K39" s="497" t="s">
        <v>472</v>
      </c>
      <c r="L39" s="407" t="s">
        <v>350</v>
      </c>
      <c r="M39" s="497" t="s">
        <v>473</v>
      </c>
      <c r="N39" s="910" t="s">
        <v>351</v>
      </c>
      <c r="O39" s="910"/>
      <c r="P39" s="910"/>
      <c r="Q39" s="910"/>
      <c r="R39" s="910"/>
      <c r="S39" s="910"/>
      <c r="T39" s="910"/>
      <c r="U39" s="910"/>
      <c r="V39" s="911"/>
    </row>
    <row r="40" spans="1:22" ht="15" customHeight="1" x14ac:dyDescent="0.2">
      <c r="A40" s="25"/>
      <c r="C40" s="406"/>
      <c r="D40" s="407"/>
      <c r="E40" s="407"/>
      <c r="F40" s="407"/>
      <c r="G40" s="407"/>
      <c r="H40" s="407"/>
      <c r="I40" s="407"/>
      <c r="J40" s="407"/>
      <c r="K40" s="497"/>
      <c r="L40" s="407"/>
      <c r="M40" s="497"/>
      <c r="N40" s="920" t="s">
        <v>257</v>
      </c>
      <c r="O40" s="934" t="s">
        <v>473</v>
      </c>
      <c r="P40" s="904" t="s">
        <v>212</v>
      </c>
      <c r="Q40" s="904"/>
      <c r="R40" s="904"/>
      <c r="S40" s="904"/>
      <c r="T40" s="904"/>
      <c r="U40" s="904"/>
      <c r="V40" s="905"/>
    </row>
    <row r="41" spans="1:22" ht="15" customHeight="1" x14ac:dyDescent="0.2">
      <c r="A41" s="25"/>
      <c r="C41" s="601"/>
      <c r="D41" s="599"/>
      <c r="E41" s="599"/>
      <c r="F41" s="599"/>
      <c r="G41" s="599"/>
      <c r="H41" s="599"/>
      <c r="I41" s="599"/>
      <c r="J41" s="599"/>
      <c r="K41" s="607"/>
      <c r="L41" s="599"/>
      <c r="M41" s="607"/>
      <c r="N41" s="921"/>
      <c r="O41" s="935"/>
      <c r="P41" s="599"/>
      <c r="Q41" s="599"/>
      <c r="R41" s="599"/>
      <c r="S41" s="599"/>
      <c r="T41" s="599"/>
      <c r="U41" s="599"/>
      <c r="V41" s="600"/>
    </row>
    <row r="42" spans="1:22" ht="38.25" x14ac:dyDescent="0.2">
      <c r="A42" s="25"/>
      <c r="C42" s="437"/>
      <c r="D42" s="408" t="s">
        <v>503</v>
      </c>
      <c r="E42" s="436" t="s">
        <v>473</v>
      </c>
      <c r="F42" s="408" t="s">
        <v>504</v>
      </c>
      <c r="G42" s="436" t="s">
        <v>473</v>
      </c>
      <c r="H42" s="408" t="s">
        <v>505</v>
      </c>
      <c r="I42" s="436" t="s">
        <v>473</v>
      </c>
      <c r="J42" s="408" t="s">
        <v>37</v>
      </c>
      <c r="K42" s="436" t="s">
        <v>472</v>
      </c>
      <c r="L42" s="408" t="s">
        <v>508</v>
      </c>
      <c r="M42" s="436" t="s">
        <v>473</v>
      </c>
      <c r="N42" s="408" t="s">
        <v>203</v>
      </c>
      <c r="O42" s="436" t="s">
        <v>542</v>
      </c>
      <c r="P42" s="408" t="s">
        <v>204</v>
      </c>
      <c r="Q42" s="436" t="s">
        <v>473</v>
      </c>
      <c r="R42" s="408" t="s">
        <v>494</v>
      </c>
      <c r="S42" s="436" t="s">
        <v>542</v>
      </c>
      <c r="T42" s="408" t="s">
        <v>127</v>
      </c>
      <c r="U42" s="436" t="s">
        <v>542</v>
      </c>
      <c r="V42" s="409" t="s">
        <v>124</v>
      </c>
    </row>
    <row r="43" spans="1:22" x14ac:dyDescent="0.2">
      <c r="A43" s="25"/>
      <c r="C43" s="500">
        <v>3</v>
      </c>
      <c r="D43" s="513">
        <v>65000</v>
      </c>
      <c r="E43" s="387"/>
      <c r="F43" s="354"/>
      <c r="G43" s="387"/>
      <c r="H43" s="389"/>
      <c r="I43" s="387"/>
      <c r="J43" s="389"/>
      <c r="K43" s="387"/>
      <c r="L43" s="354"/>
      <c r="M43" s="387"/>
      <c r="N43" s="513">
        <v>65000</v>
      </c>
      <c r="O43" s="387"/>
      <c r="P43" s="354"/>
      <c r="Q43" s="387"/>
      <c r="R43" s="354"/>
      <c r="S43" s="387"/>
      <c r="T43" s="354"/>
      <c r="U43" s="387"/>
      <c r="V43" s="355"/>
    </row>
    <row r="44" spans="1:22" x14ac:dyDescent="0.2">
      <c r="A44" s="25"/>
      <c r="C44" s="501">
        <v>5</v>
      </c>
      <c r="D44" s="359">
        <v>-400</v>
      </c>
      <c r="E44" s="394"/>
      <c r="F44" s="359"/>
      <c r="G44" s="394"/>
      <c r="H44" s="514">
        <v>400</v>
      </c>
      <c r="I44" s="394"/>
      <c r="J44" s="396"/>
      <c r="K44" s="394"/>
      <c r="L44" s="359"/>
      <c r="M44" s="394"/>
      <c r="N44" s="359"/>
      <c r="O44" s="394"/>
      <c r="P44" s="359"/>
      <c r="Q44" s="394"/>
      <c r="R44" s="359"/>
      <c r="S44" s="394"/>
      <c r="T44" s="359"/>
      <c r="U44" s="394"/>
      <c r="V44" s="360"/>
    </row>
    <row r="45" spans="1:22" x14ac:dyDescent="0.2">
      <c r="A45" s="25"/>
      <c r="C45" s="500" t="s">
        <v>570</v>
      </c>
      <c r="D45" s="356">
        <f>+D43+D44</f>
        <v>64600</v>
      </c>
      <c r="E45" s="387"/>
      <c r="F45" s="354"/>
      <c r="G45" s="387"/>
      <c r="H45" s="390">
        <f>+H44</f>
        <v>400</v>
      </c>
      <c r="I45" s="387" t="s">
        <v>473</v>
      </c>
      <c r="J45" s="389"/>
      <c r="K45" s="387" t="s">
        <v>472</v>
      </c>
      <c r="L45" s="354"/>
      <c r="M45" s="387" t="s">
        <v>473</v>
      </c>
      <c r="N45" s="356">
        <f>+N43</f>
        <v>65000</v>
      </c>
      <c r="O45" s="387"/>
      <c r="P45" s="354"/>
      <c r="Q45" s="387"/>
      <c r="R45" s="354"/>
      <c r="S45" s="387"/>
      <c r="T45" s="354"/>
      <c r="U45" s="387"/>
      <c r="V45" s="355"/>
    </row>
    <row r="46" spans="1:22" x14ac:dyDescent="0.2">
      <c r="A46" s="25"/>
      <c r="C46" s="501">
        <v>7</v>
      </c>
      <c r="D46" s="359"/>
      <c r="E46" s="394"/>
      <c r="F46" s="359"/>
      <c r="G46" s="394"/>
      <c r="H46" s="396"/>
      <c r="I46" s="394"/>
      <c r="J46" s="515">
        <v>6800</v>
      </c>
      <c r="K46" s="394"/>
      <c r="L46" s="375">
        <v>6800</v>
      </c>
      <c r="M46" s="394"/>
      <c r="N46" s="359"/>
      <c r="O46" s="394"/>
      <c r="P46" s="359"/>
      <c r="Q46" s="394"/>
      <c r="R46" s="359"/>
      <c r="S46" s="394"/>
      <c r="T46" s="359"/>
      <c r="U46" s="394"/>
      <c r="V46" s="360"/>
    </row>
    <row r="47" spans="1:22" x14ac:dyDescent="0.2">
      <c r="A47" s="25"/>
      <c r="C47" s="500" t="s">
        <v>570</v>
      </c>
      <c r="D47" s="356">
        <f>+D45</f>
        <v>64600</v>
      </c>
      <c r="E47" s="387"/>
      <c r="F47" s="354"/>
      <c r="G47" s="387" t="s">
        <v>473</v>
      </c>
      <c r="H47" s="390">
        <f>+H45</f>
        <v>400</v>
      </c>
      <c r="I47" s="387" t="s">
        <v>473</v>
      </c>
      <c r="J47" s="390">
        <f>+J46</f>
        <v>6800</v>
      </c>
      <c r="K47" s="387" t="s">
        <v>472</v>
      </c>
      <c r="L47" s="356">
        <f>+L46</f>
        <v>6800</v>
      </c>
      <c r="M47" s="387" t="s">
        <v>473</v>
      </c>
      <c r="N47" s="356">
        <f>+N45</f>
        <v>65000</v>
      </c>
      <c r="O47" s="387"/>
      <c r="P47" s="354"/>
      <c r="Q47" s="387"/>
      <c r="R47" s="354"/>
      <c r="S47" s="387"/>
      <c r="T47" s="354"/>
      <c r="U47" s="387"/>
      <c r="V47" s="355"/>
    </row>
    <row r="48" spans="1:22" x14ac:dyDescent="0.2">
      <c r="A48" s="25"/>
      <c r="C48" s="501">
        <v>9</v>
      </c>
      <c r="D48" s="375">
        <v>2900</v>
      </c>
      <c r="E48" s="394"/>
      <c r="F48" s="359"/>
      <c r="G48" s="394"/>
      <c r="H48" s="396"/>
      <c r="I48" s="394"/>
      <c r="J48" s="396"/>
      <c r="K48" s="394"/>
      <c r="L48" s="359"/>
      <c r="M48" s="394"/>
      <c r="N48" s="359"/>
      <c r="O48" s="394"/>
      <c r="P48" s="359"/>
      <c r="Q48" s="394"/>
      <c r="R48" s="375">
        <v>2900</v>
      </c>
      <c r="S48" s="394"/>
      <c r="T48" s="359"/>
      <c r="U48" s="394"/>
      <c r="V48" s="360"/>
    </row>
    <row r="49" spans="1:22" x14ac:dyDescent="0.2">
      <c r="A49" s="25"/>
      <c r="C49" s="500" t="s">
        <v>570</v>
      </c>
      <c r="D49" s="356">
        <f>+D47+D48</f>
        <v>67500</v>
      </c>
      <c r="E49" s="387"/>
      <c r="F49" s="354"/>
      <c r="G49" s="387" t="s">
        <v>473</v>
      </c>
      <c r="H49" s="390">
        <f>+H47</f>
        <v>400</v>
      </c>
      <c r="I49" s="387" t="s">
        <v>473</v>
      </c>
      <c r="J49" s="356">
        <f>+J47</f>
        <v>6800</v>
      </c>
      <c r="K49" s="387" t="s">
        <v>472</v>
      </c>
      <c r="L49" s="356">
        <f>+L47</f>
        <v>6800</v>
      </c>
      <c r="M49" s="387" t="s">
        <v>473</v>
      </c>
      <c r="N49" s="356">
        <f>+N47</f>
        <v>65000</v>
      </c>
      <c r="O49" s="387"/>
      <c r="P49" s="354"/>
      <c r="Q49" s="387" t="s">
        <v>473</v>
      </c>
      <c r="R49" s="356">
        <f>+R48</f>
        <v>2900</v>
      </c>
      <c r="S49" s="387"/>
      <c r="T49" s="354"/>
      <c r="U49" s="387"/>
      <c r="V49" s="355"/>
    </row>
    <row r="50" spans="1:22" x14ac:dyDescent="0.2">
      <c r="A50" s="25"/>
      <c r="C50" s="501">
        <v>15</v>
      </c>
      <c r="D50" s="359"/>
      <c r="E50" s="394"/>
      <c r="F50" s="359"/>
      <c r="G50" s="394"/>
      <c r="H50" s="396"/>
      <c r="I50" s="394"/>
      <c r="J50" s="359"/>
      <c r="K50" s="394"/>
      <c r="L50" s="516">
        <v>300</v>
      </c>
      <c r="M50" s="394"/>
      <c r="N50" s="359"/>
      <c r="O50" s="394"/>
      <c r="P50" s="359"/>
      <c r="Q50" s="394"/>
      <c r="R50" s="359"/>
      <c r="S50" s="394"/>
      <c r="T50" s="359"/>
      <c r="U50" s="394"/>
      <c r="V50" s="360">
        <v>-300</v>
      </c>
    </row>
    <row r="51" spans="1:22" x14ac:dyDescent="0.2">
      <c r="A51" s="25"/>
      <c r="C51" s="500" t="s">
        <v>570</v>
      </c>
      <c r="D51" s="356">
        <f>+D49</f>
        <v>67500</v>
      </c>
      <c r="E51" s="387"/>
      <c r="F51" s="354"/>
      <c r="G51" s="387" t="s">
        <v>473</v>
      </c>
      <c r="H51" s="390">
        <f>+H49</f>
        <v>400</v>
      </c>
      <c r="I51" s="387" t="s">
        <v>473</v>
      </c>
      <c r="J51" s="356">
        <f>+J49</f>
        <v>6800</v>
      </c>
      <c r="K51" s="387" t="s">
        <v>472</v>
      </c>
      <c r="L51" s="356">
        <f>+L49+L50</f>
        <v>7100</v>
      </c>
      <c r="M51" s="387" t="s">
        <v>473</v>
      </c>
      <c r="N51" s="356">
        <f>+N49</f>
        <v>65000</v>
      </c>
      <c r="O51" s="387"/>
      <c r="P51" s="354"/>
      <c r="Q51" s="387" t="s">
        <v>473</v>
      </c>
      <c r="R51" s="356">
        <f>+R49</f>
        <v>2900</v>
      </c>
      <c r="S51" s="387" t="s">
        <v>542</v>
      </c>
      <c r="T51" s="354"/>
      <c r="U51" s="387" t="s">
        <v>542</v>
      </c>
      <c r="V51" s="357">
        <f>-V50</f>
        <v>300</v>
      </c>
    </row>
    <row r="52" spans="1:22" x14ac:dyDescent="0.2">
      <c r="C52" s="501">
        <v>23</v>
      </c>
      <c r="D52" s="359"/>
      <c r="E52" s="394"/>
      <c r="F52" s="375">
        <v>18000</v>
      </c>
      <c r="G52" s="394"/>
      <c r="H52" s="396"/>
      <c r="I52" s="394"/>
      <c r="J52" s="396"/>
      <c r="K52" s="394"/>
      <c r="L52" s="359"/>
      <c r="M52" s="394"/>
      <c r="N52" s="359"/>
      <c r="O52" s="394"/>
      <c r="P52" s="359"/>
      <c r="Q52" s="394"/>
      <c r="R52" s="375">
        <v>18000</v>
      </c>
      <c r="S52" s="394"/>
      <c r="T52" s="359"/>
      <c r="U52" s="394"/>
      <c r="V52" s="360"/>
    </row>
    <row r="53" spans="1:22" x14ac:dyDescent="0.2">
      <c r="A53" s="25"/>
      <c r="C53" s="500" t="s">
        <v>570</v>
      </c>
      <c r="D53" s="356">
        <f>+D51</f>
        <v>67500</v>
      </c>
      <c r="E53" s="387" t="s">
        <v>473</v>
      </c>
      <c r="F53" s="356">
        <f>+F52</f>
        <v>18000</v>
      </c>
      <c r="G53" s="387" t="s">
        <v>473</v>
      </c>
      <c r="H53" s="390">
        <f>+H51</f>
        <v>400</v>
      </c>
      <c r="I53" s="387" t="s">
        <v>473</v>
      </c>
      <c r="J53" s="356">
        <f>+J51</f>
        <v>6800</v>
      </c>
      <c r="K53" s="387" t="s">
        <v>472</v>
      </c>
      <c r="L53" s="356">
        <f>+L51</f>
        <v>7100</v>
      </c>
      <c r="M53" s="387" t="s">
        <v>473</v>
      </c>
      <c r="N53" s="356">
        <f>+N51</f>
        <v>65000</v>
      </c>
      <c r="O53" s="387"/>
      <c r="P53" s="354"/>
      <c r="Q53" s="387" t="s">
        <v>473</v>
      </c>
      <c r="R53" s="356">
        <f>+R51+R52</f>
        <v>20900</v>
      </c>
      <c r="S53" s="387" t="s">
        <v>542</v>
      </c>
      <c r="T53" s="354"/>
      <c r="U53" s="387" t="s">
        <v>542</v>
      </c>
      <c r="V53" s="357">
        <f>+V51</f>
        <v>300</v>
      </c>
    </row>
    <row r="54" spans="1:22" x14ac:dyDescent="0.2">
      <c r="A54" s="25"/>
      <c r="C54" s="501">
        <v>28</v>
      </c>
      <c r="D54" s="359">
        <v>-300</v>
      </c>
      <c r="E54" s="394"/>
      <c r="F54" s="359"/>
      <c r="G54" s="394"/>
      <c r="H54" s="396"/>
      <c r="I54" s="394"/>
      <c r="J54" s="396"/>
      <c r="K54" s="394"/>
      <c r="L54" s="359">
        <v>-300</v>
      </c>
      <c r="M54" s="394"/>
      <c r="N54" s="359"/>
      <c r="O54" s="394"/>
      <c r="P54" s="359"/>
      <c r="Q54" s="394"/>
      <c r="R54" s="359"/>
      <c r="S54" s="394"/>
      <c r="T54" s="359"/>
      <c r="U54" s="394"/>
      <c r="V54" s="360"/>
    </row>
    <row r="55" spans="1:22" x14ac:dyDescent="0.2">
      <c r="A55" s="25"/>
      <c r="C55" s="500" t="s">
        <v>570</v>
      </c>
      <c r="D55" s="356">
        <f>+D53+D54</f>
        <v>67200</v>
      </c>
      <c r="E55" s="387" t="s">
        <v>473</v>
      </c>
      <c r="F55" s="356">
        <f>+F53</f>
        <v>18000</v>
      </c>
      <c r="G55" s="387" t="s">
        <v>473</v>
      </c>
      <c r="H55" s="390">
        <f>+H53</f>
        <v>400</v>
      </c>
      <c r="I55" s="387" t="s">
        <v>473</v>
      </c>
      <c r="J55" s="390">
        <f>+J53</f>
        <v>6800</v>
      </c>
      <c r="K55" s="387" t="s">
        <v>472</v>
      </c>
      <c r="L55" s="356">
        <f>+L53+L54</f>
        <v>6800</v>
      </c>
      <c r="M55" s="387" t="s">
        <v>473</v>
      </c>
      <c r="N55" s="356">
        <f>+N53</f>
        <v>65000</v>
      </c>
      <c r="O55" s="387"/>
      <c r="P55" s="354"/>
      <c r="Q55" s="387" t="s">
        <v>473</v>
      </c>
      <c r="R55" s="356">
        <f>+R53</f>
        <v>20900</v>
      </c>
      <c r="S55" s="387" t="s">
        <v>542</v>
      </c>
      <c r="T55" s="354"/>
      <c r="U55" s="387" t="s">
        <v>542</v>
      </c>
      <c r="V55" s="357">
        <f>+V53</f>
        <v>300</v>
      </c>
    </row>
    <row r="56" spans="1:22" x14ac:dyDescent="0.2">
      <c r="A56" s="25"/>
      <c r="C56" s="501">
        <v>30</v>
      </c>
      <c r="D56" s="359">
        <v>-840</v>
      </c>
      <c r="E56" s="394"/>
      <c r="F56" s="359"/>
      <c r="G56" s="394"/>
      <c r="H56" s="396"/>
      <c r="I56" s="394"/>
      <c r="J56" s="396"/>
      <c r="K56" s="394"/>
      <c r="L56" s="359"/>
      <c r="M56" s="394"/>
      <c r="N56" s="359"/>
      <c r="O56" s="394"/>
      <c r="P56" s="359"/>
      <c r="Q56" s="394"/>
      <c r="R56" s="359"/>
      <c r="S56" s="394"/>
      <c r="T56" s="359">
        <v>-840</v>
      </c>
      <c r="U56" s="394"/>
      <c r="V56" s="360"/>
    </row>
    <row r="57" spans="1:22" x14ac:dyDescent="0.2">
      <c r="A57" s="25"/>
      <c r="C57" s="500" t="s">
        <v>570</v>
      </c>
      <c r="D57" s="356">
        <f>+D55+D56</f>
        <v>66360</v>
      </c>
      <c r="E57" s="387" t="s">
        <v>473</v>
      </c>
      <c r="F57" s="356">
        <f>+F55</f>
        <v>18000</v>
      </c>
      <c r="G57" s="387" t="s">
        <v>473</v>
      </c>
      <c r="H57" s="390">
        <f>+H55</f>
        <v>400</v>
      </c>
      <c r="I57" s="387" t="s">
        <v>473</v>
      </c>
      <c r="J57" s="356">
        <f>+J55</f>
        <v>6800</v>
      </c>
      <c r="K57" s="387" t="s">
        <v>472</v>
      </c>
      <c r="L57" s="356">
        <f>+L55</f>
        <v>6800</v>
      </c>
      <c r="M57" s="387" t="s">
        <v>473</v>
      </c>
      <c r="N57" s="356">
        <f>+N55</f>
        <v>65000</v>
      </c>
      <c r="O57" s="387"/>
      <c r="P57" s="354"/>
      <c r="Q57" s="387" t="s">
        <v>473</v>
      </c>
      <c r="R57" s="356">
        <f>+R55</f>
        <v>20900</v>
      </c>
      <c r="S57" s="387" t="s">
        <v>542</v>
      </c>
      <c r="T57" s="356">
        <f>-T56</f>
        <v>840</v>
      </c>
      <c r="U57" s="387" t="s">
        <v>542</v>
      </c>
      <c r="V57" s="357">
        <f>+V55</f>
        <v>300</v>
      </c>
    </row>
    <row r="58" spans="1:22" x14ac:dyDescent="0.2">
      <c r="A58" s="25"/>
      <c r="C58" s="501">
        <v>31</v>
      </c>
      <c r="D58" s="375">
        <v>2800</v>
      </c>
      <c r="E58" s="394"/>
      <c r="F58" s="358">
        <v>-2800</v>
      </c>
      <c r="G58" s="394"/>
      <c r="H58" s="396"/>
      <c r="I58" s="394"/>
      <c r="J58" s="359"/>
      <c r="K58" s="394"/>
      <c r="L58" s="359"/>
      <c r="M58" s="394"/>
      <c r="N58" s="359"/>
      <c r="O58" s="394"/>
      <c r="P58" s="359"/>
      <c r="Q58" s="394"/>
      <c r="R58" s="359"/>
      <c r="S58" s="394"/>
      <c r="T58" s="359"/>
      <c r="U58" s="394"/>
      <c r="V58" s="360"/>
    </row>
    <row r="59" spans="1:22" x14ac:dyDescent="0.2">
      <c r="A59" s="25"/>
      <c r="C59" s="500" t="s">
        <v>570</v>
      </c>
      <c r="D59" s="356">
        <f>+D57+D58</f>
        <v>69160</v>
      </c>
      <c r="E59" s="387" t="s">
        <v>473</v>
      </c>
      <c r="F59" s="356">
        <f>+F57+F58</f>
        <v>15200</v>
      </c>
      <c r="G59" s="387" t="s">
        <v>473</v>
      </c>
      <c r="H59" s="390">
        <f>+H57</f>
        <v>400</v>
      </c>
      <c r="I59" s="387" t="s">
        <v>473</v>
      </c>
      <c r="J59" s="356">
        <f>+J57</f>
        <v>6800</v>
      </c>
      <c r="K59" s="387" t="s">
        <v>472</v>
      </c>
      <c r="L59" s="356">
        <f>+L57</f>
        <v>6800</v>
      </c>
      <c r="M59" s="387" t="s">
        <v>473</v>
      </c>
      <c r="N59" s="356">
        <f>+N57</f>
        <v>65000</v>
      </c>
      <c r="O59" s="387"/>
      <c r="P59" s="354"/>
      <c r="Q59" s="387" t="s">
        <v>473</v>
      </c>
      <c r="R59" s="356">
        <f>+R57</f>
        <v>20900</v>
      </c>
      <c r="S59" s="387" t="s">
        <v>542</v>
      </c>
      <c r="T59" s="356">
        <f>+T57</f>
        <v>840</v>
      </c>
      <c r="U59" s="387" t="s">
        <v>542</v>
      </c>
      <c r="V59" s="357">
        <f>+V57</f>
        <v>300</v>
      </c>
    </row>
    <row r="60" spans="1:22" x14ac:dyDescent="0.2">
      <c r="A60" s="25"/>
      <c r="C60" s="501">
        <v>31</v>
      </c>
      <c r="D60" s="358">
        <v>-2500</v>
      </c>
      <c r="E60" s="394"/>
      <c r="F60" s="359"/>
      <c r="G60" s="394"/>
      <c r="H60" s="396"/>
      <c r="I60" s="394"/>
      <c r="J60" s="359"/>
      <c r="K60" s="394"/>
      <c r="L60" s="359"/>
      <c r="M60" s="394"/>
      <c r="N60" s="359"/>
      <c r="O60" s="394"/>
      <c r="P60" s="358">
        <v>-2500</v>
      </c>
      <c r="Q60" s="394"/>
      <c r="R60" s="359"/>
      <c r="S60" s="394"/>
      <c r="T60" s="359"/>
      <c r="U60" s="394"/>
      <c r="V60" s="360"/>
    </row>
    <row r="61" spans="1:22" ht="15.75" thickBot="1" x14ac:dyDescent="0.25">
      <c r="A61" s="25"/>
      <c r="C61" s="502" t="s">
        <v>570</v>
      </c>
      <c r="D61" s="352">
        <f>+D59+D60</f>
        <v>66660</v>
      </c>
      <c r="E61" s="488" t="s">
        <v>473</v>
      </c>
      <c r="F61" s="352">
        <f>+F59</f>
        <v>15200</v>
      </c>
      <c r="G61" s="488" t="s">
        <v>473</v>
      </c>
      <c r="H61" s="386">
        <f>+H59</f>
        <v>400</v>
      </c>
      <c r="I61" s="488" t="s">
        <v>473</v>
      </c>
      <c r="J61" s="352">
        <f>+J59</f>
        <v>6800</v>
      </c>
      <c r="K61" s="488" t="s">
        <v>472</v>
      </c>
      <c r="L61" s="352">
        <f>+L59</f>
        <v>6800</v>
      </c>
      <c r="M61" s="488" t="s">
        <v>473</v>
      </c>
      <c r="N61" s="352">
        <f>+N59</f>
        <v>65000</v>
      </c>
      <c r="O61" s="488" t="s">
        <v>542</v>
      </c>
      <c r="P61" s="352">
        <f>-P60</f>
        <v>2500</v>
      </c>
      <c r="Q61" s="488" t="s">
        <v>473</v>
      </c>
      <c r="R61" s="352">
        <f>+R59</f>
        <v>20900</v>
      </c>
      <c r="S61" s="488" t="s">
        <v>542</v>
      </c>
      <c r="T61" s="352">
        <f>+T59</f>
        <v>840</v>
      </c>
      <c r="U61" s="488" t="s">
        <v>542</v>
      </c>
      <c r="V61" s="483">
        <f>+V59</f>
        <v>300</v>
      </c>
    </row>
    <row r="62" spans="1:22" ht="15.75" thickTop="1" x14ac:dyDescent="0.2">
      <c r="A62" s="25"/>
      <c r="B62" s="302"/>
      <c r="C62" s="486"/>
      <c r="D62" s="489"/>
      <c r="E62" s="489"/>
      <c r="F62" s="489"/>
      <c r="G62" s="489"/>
      <c r="H62" s="492"/>
      <c r="I62" s="489"/>
      <c r="J62" s="489"/>
      <c r="K62" s="489"/>
      <c r="L62" s="489"/>
      <c r="M62" s="489"/>
      <c r="N62" s="489"/>
      <c r="O62" s="489"/>
      <c r="P62" s="489"/>
      <c r="Q62" s="489"/>
      <c r="R62" s="489"/>
      <c r="S62" s="489"/>
      <c r="T62" s="489"/>
      <c r="U62" s="489"/>
      <c r="V62" s="499"/>
    </row>
    <row r="63" spans="1:22" x14ac:dyDescent="0.2">
      <c r="A63" s="25"/>
      <c r="B63" s="25"/>
      <c r="C63" s="25"/>
      <c r="D63" s="25"/>
      <c r="E63" s="186"/>
      <c r="F63" s="25"/>
      <c r="G63" s="186"/>
      <c r="H63" s="25"/>
      <c r="I63" s="186"/>
      <c r="J63" s="25"/>
    </row>
    <row r="64" spans="1:22" x14ac:dyDescent="0.2">
      <c r="A64" s="25"/>
      <c r="B64" s="25"/>
      <c r="C64" s="25"/>
      <c r="D64" s="25"/>
      <c r="E64" s="186"/>
      <c r="F64" s="25"/>
      <c r="G64" s="186"/>
      <c r="H64" s="25"/>
      <c r="I64" s="186"/>
      <c r="J64" s="25"/>
    </row>
    <row r="65" spans="1:12" x14ac:dyDescent="0.2">
      <c r="A65" s="25"/>
      <c r="B65" s="25"/>
      <c r="C65" s="25"/>
      <c r="D65" s="25"/>
      <c r="E65" s="186"/>
      <c r="F65" s="25"/>
      <c r="G65" s="186"/>
      <c r="H65" s="25"/>
      <c r="I65" s="186"/>
      <c r="J65" s="25"/>
    </row>
    <row r="66" spans="1:12" x14ac:dyDescent="0.2">
      <c r="A66" s="25"/>
      <c r="B66" s="25"/>
      <c r="C66" s="25"/>
      <c r="D66" s="25"/>
      <c r="E66" s="186"/>
      <c r="F66" s="25"/>
      <c r="G66" s="186"/>
      <c r="H66" s="25"/>
      <c r="I66" s="186"/>
      <c r="J66" s="25"/>
    </row>
    <row r="67" spans="1:12" x14ac:dyDescent="0.2">
      <c r="A67" s="25"/>
      <c r="B67" s="25"/>
      <c r="C67" s="25"/>
      <c r="D67" s="25"/>
      <c r="E67" s="186"/>
      <c r="F67" s="25"/>
      <c r="G67" s="186"/>
      <c r="H67" s="25"/>
      <c r="I67" s="186"/>
      <c r="J67" s="25"/>
    </row>
    <row r="68" spans="1:12" ht="15.75" x14ac:dyDescent="0.2">
      <c r="B68" s="27" t="s">
        <v>417</v>
      </c>
    </row>
    <row r="70" spans="1:12" ht="15.75" customHeight="1" x14ac:dyDescent="0.2">
      <c r="B70" s="796" t="s">
        <v>705</v>
      </c>
      <c r="C70" s="797"/>
      <c r="D70" s="797"/>
      <c r="E70" s="797"/>
      <c r="F70" s="797"/>
      <c r="G70" s="797"/>
      <c r="H70" s="797"/>
      <c r="I70" s="797"/>
      <c r="J70" s="797"/>
      <c r="K70" s="797"/>
      <c r="L70" s="798"/>
    </row>
    <row r="71" spans="1:12" ht="15" customHeight="1" x14ac:dyDescent="0.2">
      <c r="B71" s="799" t="s">
        <v>364</v>
      </c>
      <c r="C71" s="900"/>
      <c r="D71" s="900"/>
      <c r="E71" s="900"/>
      <c r="F71" s="900"/>
      <c r="G71" s="900"/>
      <c r="H71" s="900"/>
      <c r="I71" s="900"/>
      <c r="J71" s="900"/>
      <c r="K71" s="900"/>
      <c r="L71" s="901"/>
    </row>
    <row r="72" spans="1:12" ht="15" customHeight="1" x14ac:dyDescent="0.2">
      <c r="B72" s="802" t="s">
        <v>706</v>
      </c>
      <c r="C72" s="862"/>
      <c r="D72" s="862"/>
      <c r="E72" s="862"/>
      <c r="F72" s="862"/>
      <c r="G72" s="862"/>
      <c r="H72" s="862"/>
      <c r="I72" s="862"/>
      <c r="J72" s="862"/>
      <c r="K72" s="862"/>
      <c r="L72" s="863"/>
    </row>
    <row r="73" spans="1:12" x14ac:dyDescent="0.2">
      <c r="B73" s="913"/>
      <c r="C73" s="914"/>
      <c r="D73" s="914"/>
      <c r="E73" s="914"/>
      <c r="F73" s="914"/>
      <c r="G73" s="914"/>
      <c r="H73" s="914"/>
      <c r="I73" s="411"/>
      <c r="J73" s="249"/>
      <c r="K73" s="411"/>
      <c r="L73" s="47"/>
    </row>
    <row r="74" spans="1:12" x14ac:dyDescent="0.2">
      <c r="B74" s="138" t="s">
        <v>42</v>
      </c>
      <c r="C74" s="55"/>
      <c r="D74" s="55"/>
      <c r="E74" s="55"/>
      <c r="F74" s="55"/>
      <c r="G74" s="55"/>
      <c r="H74" s="55"/>
      <c r="I74" s="412"/>
      <c r="J74" s="250"/>
      <c r="K74" s="412"/>
      <c r="L74" s="49"/>
    </row>
    <row r="75" spans="1:12" x14ac:dyDescent="0.2">
      <c r="B75" s="138" t="s">
        <v>128</v>
      </c>
      <c r="C75" s="55"/>
      <c r="D75" s="55"/>
      <c r="E75" s="55"/>
      <c r="F75" s="55"/>
      <c r="G75" s="55"/>
      <c r="H75" s="55"/>
      <c r="I75" s="412"/>
      <c r="J75" s="250"/>
      <c r="K75" s="412"/>
      <c r="L75" s="415">
        <f>+R61</f>
        <v>20900</v>
      </c>
    </row>
    <row r="76" spans="1:12" x14ac:dyDescent="0.2">
      <c r="B76" s="138" t="s">
        <v>495</v>
      </c>
      <c r="C76" s="55"/>
      <c r="D76" s="55"/>
      <c r="E76" s="55"/>
      <c r="F76" s="55"/>
      <c r="G76" s="55"/>
      <c r="H76" s="55"/>
      <c r="I76" s="412"/>
      <c r="J76" s="250"/>
      <c r="K76" s="412"/>
      <c r="L76" s="49"/>
    </row>
    <row r="77" spans="1:12" x14ac:dyDescent="0.2">
      <c r="B77" s="138" t="s">
        <v>129</v>
      </c>
      <c r="C77" s="55"/>
      <c r="D77" s="55"/>
      <c r="E77" s="55"/>
      <c r="F77" s="55"/>
      <c r="G77" s="55"/>
      <c r="H77" s="55"/>
      <c r="I77" s="412"/>
      <c r="J77" s="414">
        <f>+T61</f>
        <v>840</v>
      </c>
      <c r="K77" s="412"/>
      <c r="L77" s="49"/>
    </row>
    <row r="78" spans="1:12" x14ac:dyDescent="0.2">
      <c r="B78" s="138" t="s">
        <v>130</v>
      </c>
      <c r="C78" s="55"/>
      <c r="D78" s="55"/>
      <c r="E78" s="55"/>
      <c r="F78" s="55"/>
      <c r="G78" s="55"/>
      <c r="H78" s="55"/>
      <c r="I78" s="412"/>
      <c r="J78" s="414">
        <f>+V61</f>
        <v>300</v>
      </c>
      <c r="K78" s="412"/>
      <c r="L78" s="49"/>
    </row>
    <row r="79" spans="1:12" x14ac:dyDescent="0.2">
      <c r="B79" s="138" t="s">
        <v>499</v>
      </c>
      <c r="C79" s="55"/>
      <c r="D79" s="55"/>
      <c r="E79" s="55"/>
      <c r="F79" s="55"/>
      <c r="G79" s="55"/>
      <c r="H79" s="55"/>
      <c r="I79" s="412"/>
      <c r="J79" s="250"/>
      <c r="K79" s="412"/>
      <c r="L79" s="732">
        <f>+J77+J78</f>
        <v>1140</v>
      </c>
    </row>
    <row r="80" spans="1:12" ht="15.75" thickBot="1" x14ac:dyDescent="0.25">
      <c r="B80" s="138" t="s">
        <v>500</v>
      </c>
      <c r="C80" s="55"/>
      <c r="D80" s="55"/>
      <c r="E80" s="55"/>
      <c r="F80" s="55"/>
      <c r="G80" s="55"/>
      <c r="H80" s="55"/>
      <c r="I80" s="412"/>
      <c r="J80" s="250"/>
      <c r="K80" s="412"/>
      <c r="L80" s="417">
        <f>+L75-L79</f>
        <v>19760</v>
      </c>
    </row>
    <row r="81" spans="2:12" ht="15.75" thickTop="1" x14ac:dyDescent="0.2">
      <c r="B81" s="138"/>
      <c r="C81" s="55"/>
      <c r="D81" s="55"/>
      <c r="E81" s="55"/>
      <c r="F81" s="55"/>
      <c r="G81" s="55"/>
      <c r="H81" s="55"/>
      <c r="I81" s="412"/>
      <c r="J81" s="250"/>
      <c r="K81" s="412"/>
      <c r="L81" s="416"/>
    </row>
    <row r="82" spans="2:12" x14ac:dyDescent="0.2">
      <c r="B82" s="138"/>
      <c r="C82" s="55"/>
      <c r="D82" s="55"/>
      <c r="E82" s="55"/>
      <c r="F82" s="55"/>
      <c r="G82" s="55"/>
      <c r="H82" s="55"/>
      <c r="I82" s="412"/>
      <c r="J82" s="250"/>
      <c r="K82" s="412"/>
      <c r="L82" s="49"/>
    </row>
    <row r="83" spans="2:12" x14ac:dyDescent="0.2">
      <c r="B83" s="138"/>
      <c r="C83" s="55"/>
      <c r="D83" s="55"/>
      <c r="E83" s="55"/>
      <c r="F83" s="55"/>
      <c r="G83" s="55"/>
      <c r="H83" s="55"/>
      <c r="I83" s="412"/>
      <c r="J83" s="250"/>
      <c r="K83" s="412"/>
      <c r="L83" s="49"/>
    </row>
    <row r="84" spans="2:12" x14ac:dyDescent="0.2">
      <c r="B84" s="138"/>
      <c r="C84" s="55"/>
      <c r="D84" s="55"/>
      <c r="E84" s="55"/>
      <c r="F84" s="55"/>
      <c r="G84" s="55"/>
      <c r="H84" s="55"/>
      <c r="I84" s="412"/>
      <c r="J84" s="250"/>
      <c r="K84" s="412"/>
      <c r="L84" s="49"/>
    </row>
    <row r="85" spans="2:12" x14ac:dyDescent="0.2">
      <c r="B85" s="139"/>
      <c r="C85" s="57"/>
      <c r="D85" s="57"/>
      <c r="E85" s="57"/>
      <c r="F85" s="57"/>
      <c r="G85" s="57"/>
      <c r="H85" s="57"/>
      <c r="I85" s="413"/>
      <c r="J85" s="252"/>
      <c r="K85" s="413"/>
      <c r="L85" s="248"/>
    </row>
    <row r="87" spans="2:12" ht="15.75" x14ac:dyDescent="0.2">
      <c r="B87" s="27" t="s">
        <v>418</v>
      </c>
    </row>
    <row r="89" spans="2:12" ht="15.75" customHeight="1" x14ac:dyDescent="0.2">
      <c r="B89" s="796" t="str">
        <f>+B70</f>
        <v>ARIANA PETERSON, ATTORNEY</v>
      </c>
      <c r="C89" s="797"/>
      <c r="D89" s="797"/>
      <c r="E89" s="797"/>
      <c r="F89" s="797"/>
      <c r="G89" s="797"/>
      <c r="H89" s="797"/>
      <c r="I89" s="797"/>
      <c r="J89" s="797"/>
      <c r="K89" s="797"/>
      <c r="L89" s="798"/>
    </row>
    <row r="90" spans="2:12" ht="15.75" x14ac:dyDescent="0.2">
      <c r="B90" s="811" t="s">
        <v>210</v>
      </c>
      <c r="C90" s="812"/>
      <c r="D90" s="812"/>
      <c r="E90" s="812"/>
      <c r="F90" s="812"/>
      <c r="G90" s="812"/>
      <c r="H90" s="812"/>
      <c r="I90" s="812"/>
      <c r="J90" s="812"/>
      <c r="K90" s="812"/>
      <c r="L90" s="813"/>
    </row>
    <row r="91" spans="2:12" ht="15" customHeight="1" x14ac:dyDescent="0.2">
      <c r="B91" s="802" t="str">
        <f>+B72</f>
        <v>Month Ended December 31, 2016</v>
      </c>
      <c r="C91" s="862"/>
      <c r="D91" s="862"/>
      <c r="E91" s="862"/>
      <c r="F91" s="862"/>
      <c r="G91" s="862"/>
      <c r="H91" s="862"/>
      <c r="I91" s="862"/>
      <c r="J91" s="862"/>
      <c r="K91" s="862"/>
      <c r="L91" s="863"/>
    </row>
    <row r="92" spans="2:12" x14ac:dyDescent="0.2">
      <c r="B92" s="295"/>
      <c r="C92" s="270"/>
      <c r="D92" s="270"/>
      <c r="E92" s="270"/>
      <c r="F92" s="270"/>
      <c r="G92" s="270"/>
      <c r="H92" s="270"/>
      <c r="I92" s="52"/>
      <c r="J92" s="52"/>
      <c r="K92" s="52"/>
      <c r="L92" s="416"/>
    </row>
    <row r="93" spans="2:12" x14ac:dyDescent="0.2">
      <c r="B93" s="138" t="s">
        <v>707</v>
      </c>
      <c r="C93" s="141"/>
      <c r="D93" s="141"/>
      <c r="E93" s="141"/>
      <c r="F93" s="141"/>
      <c r="G93" s="141"/>
      <c r="H93" s="141"/>
      <c r="I93" s="141"/>
      <c r="J93" s="141"/>
      <c r="K93" s="141"/>
      <c r="L93" s="418">
        <v>0</v>
      </c>
    </row>
    <row r="94" spans="2:12" x14ac:dyDescent="0.2">
      <c r="B94" s="138" t="s">
        <v>538</v>
      </c>
      <c r="C94" s="55"/>
      <c r="D94" s="55"/>
      <c r="E94" s="55"/>
      <c r="F94" s="55"/>
      <c r="G94" s="55"/>
      <c r="H94" s="55"/>
      <c r="I94" s="55"/>
      <c r="J94" s="55"/>
      <c r="K94" s="55"/>
      <c r="L94" s="751">
        <f>+L80</f>
        <v>19760</v>
      </c>
    </row>
    <row r="95" spans="2:12" x14ac:dyDescent="0.2">
      <c r="B95" s="138"/>
      <c r="C95" s="55"/>
      <c r="D95" s="55"/>
      <c r="E95" s="55"/>
      <c r="F95" s="55"/>
      <c r="G95" s="55"/>
      <c r="H95" s="55"/>
      <c r="I95" s="55"/>
      <c r="J95" s="55"/>
      <c r="K95" s="55"/>
      <c r="L95" s="713">
        <f>+L93+L94</f>
        <v>19760</v>
      </c>
    </row>
    <row r="96" spans="2:12" x14ac:dyDescent="0.2">
      <c r="B96" s="138" t="s">
        <v>204</v>
      </c>
      <c r="C96" s="55"/>
      <c r="D96" s="55"/>
      <c r="E96" s="55"/>
      <c r="F96" s="55"/>
      <c r="G96" s="55"/>
      <c r="H96" s="55"/>
      <c r="I96" s="55"/>
      <c r="J96" s="55"/>
      <c r="K96" s="55"/>
      <c r="L96" s="756">
        <f>-P61</f>
        <v>-2500</v>
      </c>
    </row>
    <row r="97" spans="2:16" ht="15.75" thickBot="1" x14ac:dyDescent="0.25">
      <c r="B97" s="138" t="s">
        <v>613</v>
      </c>
      <c r="C97" s="55"/>
      <c r="D97" s="55"/>
      <c r="E97" s="55"/>
      <c r="F97" s="55"/>
      <c r="G97" s="55"/>
      <c r="H97" s="55"/>
      <c r="I97" s="55"/>
      <c r="J97" s="55"/>
      <c r="K97" s="55"/>
      <c r="L97" s="256">
        <f>+L95+L96</f>
        <v>17260</v>
      </c>
    </row>
    <row r="98" spans="2:16" ht="15.75" thickTop="1" x14ac:dyDescent="0.2">
      <c r="B98" s="138"/>
      <c r="C98" s="55"/>
      <c r="D98" s="55"/>
      <c r="E98" s="55"/>
      <c r="F98" s="55"/>
      <c r="G98" s="55"/>
      <c r="H98" s="55"/>
      <c r="I98" s="55"/>
      <c r="J98" s="55"/>
      <c r="K98" s="55"/>
      <c r="L98" s="416"/>
    </row>
    <row r="99" spans="2:16" x14ac:dyDescent="0.2">
      <c r="B99" s="138"/>
      <c r="C99" s="55"/>
      <c r="D99" s="55"/>
      <c r="E99" s="55"/>
      <c r="F99" s="55"/>
      <c r="G99" s="55"/>
      <c r="H99" s="55"/>
      <c r="I99" s="55"/>
      <c r="J99" s="55"/>
      <c r="K99" s="55"/>
      <c r="L99" s="47"/>
    </row>
    <row r="100" spans="2:16" x14ac:dyDescent="0.2">
      <c r="B100" s="139"/>
      <c r="C100" s="57"/>
      <c r="D100" s="57"/>
      <c r="E100" s="57"/>
      <c r="F100" s="57"/>
      <c r="G100" s="57"/>
      <c r="H100" s="57"/>
      <c r="I100" s="57"/>
      <c r="J100" s="57"/>
      <c r="K100" s="57"/>
      <c r="L100" s="140"/>
    </row>
    <row r="102" spans="2:16" ht="15.75" x14ac:dyDescent="0.2">
      <c r="B102" s="27" t="s">
        <v>419</v>
      </c>
    </row>
    <row r="104" spans="2:16" ht="15.75" customHeight="1" x14ac:dyDescent="0.2">
      <c r="B104" s="796" t="str">
        <f>+B89</f>
        <v>ARIANA PETERSON, ATTORNEY</v>
      </c>
      <c r="C104" s="797"/>
      <c r="D104" s="797"/>
      <c r="E104" s="797"/>
      <c r="F104" s="797"/>
      <c r="G104" s="797"/>
      <c r="H104" s="797"/>
      <c r="I104" s="797"/>
      <c r="J104" s="797"/>
      <c r="K104" s="797"/>
      <c r="L104" s="797"/>
      <c r="M104" s="797"/>
      <c r="N104" s="797"/>
      <c r="O104" s="797"/>
      <c r="P104" s="798"/>
    </row>
    <row r="105" spans="2:16" ht="15.75" x14ac:dyDescent="0.2">
      <c r="B105" s="811" t="s">
        <v>367</v>
      </c>
      <c r="C105" s="812"/>
      <c r="D105" s="812"/>
      <c r="E105" s="812"/>
      <c r="F105" s="812"/>
      <c r="G105" s="812"/>
      <c r="H105" s="812"/>
      <c r="I105" s="812"/>
      <c r="J105" s="812"/>
      <c r="K105" s="812"/>
      <c r="L105" s="812"/>
      <c r="M105" s="812"/>
      <c r="N105" s="812"/>
      <c r="O105" s="812"/>
      <c r="P105" s="813"/>
    </row>
    <row r="106" spans="2:16" ht="15.75" x14ac:dyDescent="0.2">
      <c r="B106" s="907" t="s">
        <v>615</v>
      </c>
      <c r="C106" s="908"/>
      <c r="D106" s="908"/>
      <c r="E106" s="908"/>
      <c r="F106" s="908"/>
      <c r="G106" s="908"/>
      <c r="H106" s="908"/>
      <c r="I106" s="908"/>
      <c r="J106" s="908"/>
      <c r="K106" s="908"/>
      <c r="L106" s="908"/>
      <c r="M106" s="908"/>
      <c r="N106" s="908"/>
      <c r="O106" s="908"/>
      <c r="P106" s="909"/>
    </row>
    <row r="107" spans="2:16" ht="15.75" x14ac:dyDescent="0.25">
      <c r="B107" s="823" t="s">
        <v>349</v>
      </c>
      <c r="C107" s="824"/>
      <c r="D107" s="824"/>
      <c r="E107" s="824"/>
      <c r="F107" s="824"/>
      <c r="G107" s="824"/>
      <c r="H107" s="824"/>
      <c r="I107" s="825"/>
      <c r="J107" s="419"/>
      <c r="K107" s="906" t="s">
        <v>350</v>
      </c>
      <c r="L107" s="906"/>
      <c r="M107" s="906"/>
      <c r="N107" s="906"/>
      <c r="O107" s="420"/>
      <c r="P107" s="18"/>
    </row>
    <row r="108" spans="2:16" ht="15.75" customHeight="1" x14ac:dyDescent="0.2">
      <c r="B108" s="53" t="s">
        <v>503</v>
      </c>
      <c r="C108" s="55"/>
      <c r="D108" s="55"/>
      <c r="E108" s="382"/>
      <c r="F108" s="11"/>
      <c r="G108" s="11"/>
      <c r="H108" s="736">
        <f>+D61</f>
        <v>66660</v>
      </c>
      <c r="I108" s="264"/>
      <c r="J108" s="214" t="s">
        <v>508</v>
      </c>
      <c r="K108" s="55"/>
      <c r="L108" s="382"/>
      <c r="M108" s="427"/>
      <c r="N108" s="11"/>
      <c r="O108" s="427"/>
      <c r="P108" s="606">
        <f>+L61</f>
        <v>6800</v>
      </c>
    </row>
    <row r="109" spans="2:16" x14ac:dyDescent="0.2">
      <c r="B109" s="421" t="s">
        <v>504</v>
      </c>
      <c r="C109" s="422"/>
      <c r="D109" s="422"/>
      <c r="E109" s="423"/>
      <c r="F109" s="419"/>
      <c r="G109" s="419"/>
      <c r="H109" s="752">
        <f>+F61</f>
        <v>15200</v>
      </c>
      <c r="I109" s="271"/>
      <c r="J109" s="424"/>
      <c r="K109" s="422"/>
      <c r="L109" s="423"/>
      <c r="M109" s="420"/>
      <c r="N109" s="419"/>
      <c r="O109" s="428"/>
      <c r="P109" s="272"/>
    </row>
    <row r="110" spans="2:16" ht="15.75" x14ac:dyDescent="0.2">
      <c r="B110" s="53" t="s">
        <v>505</v>
      </c>
      <c r="C110" s="54"/>
      <c r="D110" s="54"/>
      <c r="E110" s="242"/>
      <c r="F110" s="11"/>
      <c r="G110" s="11"/>
      <c r="H110" s="753">
        <f>+H61</f>
        <v>400</v>
      </c>
      <c r="I110" s="264"/>
      <c r="J110" s="817" t="s">
        <v>211</v>
      </c>
      <c r="K110" s="818"/>
      <c r="L110" s="818"/>
      <c r="M110" s="818"/>
      <c r="N110" s="818"/>
      <c r="O110" s="818"/>
      <c r="P110" s="903"/>
    </row>
    <row r="111" spans="2:16" x14ac:dyDescent="0.2">
      <c r="B111" s="421" t="s">
        <v>37</v>
      </c>
      <c r="C111" s="422"/>
      <c r="D111" s="422"/>
      <c r="E111" s="423"/>
      <c r="F111" s="419"/>
      <c r="G111" s="419"/>
      <c r="H111" s="752">
        <f>+J61</f>
        <v>6800</v>
      </c>
      <c r="I111" s="271"/>
      <c r="J111" s="421" t="s">
        <v>258</v>
      </c>
      <c r="K111" s="422"/>
      <c r="L111" s="423"/>
      <c r="M111" s="420"/>
      <c r="N111" s="419"/>
      <c r="O111" s="428"/>
      <c r="P111" s="754">
        <f>+N61</f>
        <v>65000</v>
      </c>
    </row>
    <row r="112" spans="2:16" x14ac:dyDescent="0.2">
      <c r="B112" s="53"/>
      <c r="C112" s="55"/>
      <c r="D112" s="55"/>
      <c r="E112" s="382"/>
      <c r="F112" s="11"/>
      <c r="G112" s="11"/>
      <c r="H112" s="275"/>
      <c r="I112" s="264"/>
      <c r="J112" s="53" t="s">
        <v>212</v>
      </c>
      <c r="K112" s="55"/>
      <c r="L112" s="382"/>
      <c r="M112" s="427"/>
      <c r="N112" s="11"/>
      <c r="O112" s="427"/>
      <c r="P112" s="715">
        <f>+L97</f>
        <v>17260</v>
      </c>
    </row>
    <row r="113" spans="2:16" x14ac:dyDescent="0.2">
      <c r="B113" s="421"/>
      <c r="C113" s="425"/>
      <c r="D113" s="425"/>
      <c r="E113" s="426"/>
      <c r="F113" s="419"/>
      <c r="G113" s="419"/>
      <c r="H113" s="95"/>
      <c r="I113" s="271"/>
      <c r="J113" s="421" t="s">
        <v>213</v>
      </c>
      <c r="K113" s="425"/>
      <c r="L113" s="426"/>
      <c r="M113" s="420"/>
      <c r="N113" s="419"/>
      <c r="O113" s="428"/>
      <c r="P113" s="714">
        <f>+P111+P112</f>
        <v>82260</v>
      </c>
    </row>
    <row r="114" spans="2:16" x14ac:dyDescent="0.2">
      <c r="B114" s="53"/>
      <c r="C114" s="55"/>
      <c r="D114" s="55"/>
      <c r="E114" s="382"/>
      <c r="F114" s="11"/>
      <c r="G114" s="11"/>
      <c r="H114" s="11"/>
      <c r="I114" s="264"/>
      <c r="J114" s="53" t="s">
        <v>255</v>
      </c>
      <c r="K114" s="55"/>
      <c r="L114" s="382"/>
      <c r="M114" s="427"/>
      <c r="N114" s="11"/>
      <c r="O114" s="427"/>
      <c r="P114" s="272"/>
    </row>
    <row r="115" spans="2:16" ht="15.75" thickBot="1" x14ac:dyDescent="0.25">
      <c r="B115" s="53" t="s">
        <v>507</v>
      </c>
      <c r="C115" s="55"/>
      <c r="D115" s="55"/>
      <c r="E115" s="382"/>
      <c r="F115" s="11"/>
      <c r="G115" s="11"/>
      <c r="H115" s="738">
        <f>+H108+H109+H110+H111</f>
        <v>89060</v>
      </c>
      <c r="I115" s="271"/>
      <c r="J115" s="421" t="s">
        <v>244</v>
      </c>
      <c r="K115" s="422"/>
      <c r="L115" s="423"/>
      <c r="M115" s="420"/>
      <c r="N115" s="419"/>
      <c r="O115" s="428"/>
      <c r="P115" s="438">
        <f>+P108+P113</f>
        <v>89060</v>
      </c>
    </row>
    <row r="116" spans="2:16" ht="15.75" thickTop="1" x14ac:dyDescent="0.2">
      <c r="B116" s="53"/>
      <c r="C116" s="55"/>
      <c r="D116" s="55"/>
      <c r="E116" s="382"/>
      <c r="F116" s="11"/>
      <c r="G116" s="11"/>
      <c r="H116" s="11"/>
      <c r="I116" s="264"/>
      <c r="J116" s="384"/>
      <c r="K116" s="55"/>
      <c r="L116" s="382"/>
      <c r="M116" s="427"/>
      <c r="N116" s="11"/>
      <c r="O116" s="427"/>
      <c r="P116" s="597"/>
    </row>
    <row r="117" spans="2:16" x14ac:dyDescent="0.2">
      <c r="B117" s="56"/>
      <c r="C117" s="57"/>
      <c r="D117" s="57"/>
      <c r="E117" s="383"/>
      <c r="F117" s="14"/>
      <c r="G117" s="14"/>
      <c r="H117" s="14"/>
      <c r="I117" s="378"/>
      <c r="J117" s="385"/>
      <c r="K117" s="57"/>
      <c r="L117" s="383"/>
      <c r="M117" s="126"/>
      <c r="N117" s="14"/>
      <c r="O117" s="126"/>
      <c r="P117" s="379"/>
    </row>
    <row r="119" spans="2:16" ht="15.75" customHeight="1" x14ac:dyDescent="0.2"/>
  </sheetData>
  <mergeCells count="20">
    <mergeCell ref="N39:V39"/>
    <mergeCell ref="J110:P110"/>
    <mergeCell ref="B70:L70"/>
    <mergeCell ref="B71:L71"/>
    <mergeCell ref="B72:L72"/>
    <mergeCell ref="B89:L89"/>
    <mergeCell ref="B91:L91"/>
    <mergeCell ref="B104:P104"/>
    <mergeCell ref="B105:P105"/>
    <mergeCell ref="B106:P106"/>
    <mergeCell ref="P40:V40"/>
    <mergeCell ref="C5:V5"/>
    <mergeCell ref="B107:I107"/>
    <mergeCell ref="K107:N107"/>
    <mergeCell ref="C7:K7"/>
    <mergeCell ref="B73:H73"/>
    <mergeCell ref="D39:J39"/>
    <mergeCell ref="B90:L90"/>
    <mergeCell ref="N40:N41"/>
    <mergeCell ref="O40:O41"/>
  </mergeCells>
  <phoneticPr fontId="27" type="noConversion"/>
  <pageMargins left="0.25" right="0.25" top="0.75" bottom="0.75" header="0.3" footer="0.3"/>
  <pageSetup paperSize="9" scale="9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124"/>
  <sheetViews>
    <sheetView showGridLines="0" view="pageLayout" zoomScaleNormal="100" workbookViewId="0"/>
  </sheetViews>
  <sheetFormatPr defaultRowHeight="15" x14ac:dyDescent="0.2"/>
  <cols>
    <col min="1" max="1" width="4.5703125" style="1" customWidth="1"/>
    <col min="2" max="2" width="4" style="1" customWidth="1"/>
    <col min="3" max="3" width="3.28515625" style="1" customWidth="1"/>
    <col min="4" max="4" width="9.140625" style="1"/>
    <col min="5" max="5" width="1" style="184" customWidth="1"/>
    <col min="6" max="6" width="8.42578125" style="1" customWidth="1"/>
    <col min="7" max="7" width="1" style="184" customWidth="1"/>
    <col min="8" max="8" width="10.140625" style="1" customWidth="1"/>
    <col min="9" max="9" width="1" style="184" customWidth="1"/>
    <col min="10" max="10" width="9" style="1" customWidth="1"/>
    <col min="11" max="11" width="1" style="184" customWidth="1"/>
    <col min="12" max="12" width="11.140625" style="1" customWidth="1"/>
    <col min="13" max="13" width="1" style="184" customWidth="1"/>
    <col min="14" max="14" width="8" style="1" customWidth="1"/>
    <col min="15" max="15" width="1" style="184" customWidth="1"/>
    <col min="16" max="16" width="8.85546875" style="1" customWidth="1"/>
    <col min="17" max="17" width="1" style="184" customWidth="1"/>
    <col min="18" max="18" width="10.85546875" style="1" customWidth="1"/>
    <col min="19" max="19" width="1" style="184" customWidth="1"/>
    <col min="20" max="20" width="9.5703125" style="1" customWidth="1"/>
    <col min="21" max="21" width="1" style="184" customWidth="1"/>
    <col min="22" max="22" width="6.85546875" style="1" customWidth="1"/>
    <col min="23" max="23" width="1" style="184" customWidth="1"/>
    <col min="24" max="24" width="6.85546875" style="1" customWidth="1"/>
    <col min="25" max="25" width="1" style="184" customWidth="1"/>
    <col min="26" max="16384" width="9.140625" style="1"/>
  </cols>
  <sheetData>
    <row r="1" spans="1:26" ht="15.75" x14ac:dyDescent="0.25">
      <c r="A1" s="19" t="s">
        <v>431</v>
      </c>
    </row>
    <row r="2" spans="1:26" x14ac:dyDescent="0.2">
      <c r="B2" s="25"/>
      <c r="C2" s="25"/>
      <c r="D2" s="25"/>
      <c r="E2" s="186"/>
      <c r="F2" s="25"/>
      <c r="G2" s="186"/>
      <c r="H2" s="25"/>
      <c r="I2" s="186"/>
      <c r="J2" s="25"/>
    </row>
    <row r="3" spans="1:26" ht="15.75" x14ac:dyDescent="0.2">
      <c r="B3" s="27" t="s">
        <v>347</v>
      </c>
      <c r="C3" s="25"/>
      <c r="D3" s="25"/>
      <c r="E3" s="186"/>
      <c r="F3" s="25"/>
      <c r="G3" s="186"/>
      <c r="H3" s="25"/>
      <c r="I3" s="186"/>
      <c r="J3" s="25"/>
    </row>
    <row r="4" spans="1:26" x14ac:dyDescent="0.2">
      <c r="B4" s="25"/>
      <c r="C4" s="25"/>
      <c r="D4" s="25"/>
      <c r="E4" s="186"/>
      <c r="F4" s="25"/>
      <c r="G4" s="186"/>
      <c r="H4" s="25"/>
      <c r="I4" s="186"/>
      <c r="J4" s="25"/>
    </row>
    <row r="5" spans="1:26" ht="15" customHeight="1" x14ac:dyDescent="0.2">
      <c r="B5" s="28" t="s">
        <v>276</v>
      </c>
      <c r="C5" s="775" t="s">
        <v>708</v>
      </c>
      <c r="D5" s="775"/>
      <c r="E5" s="775"/>
      <c r="F5" s="775"/>
      <c r="G5" s="775"/>
      <c r="H5" s="775"/>
      <c r="I5" s="775"/>
      <c r="J5" s="775"/>
      <c r="K5" s="775"/>
      <c r="L5" s="775"/>
      <c r="M5" s="775"/>
      <c r="N5" s="775"/>
      <c r="O5" s="775"/>
      <c r="P5" s="775"/>
      <c r="Q5" s="775"/>
      <c r="R5" s="775"/>
      <c r="S5" s="775"/>
      <c r="T5" s="775"/>
      <c r="U5" s="775"/>
      <c r="V5" s="775"/>
      <c r="W5" s="775"/>
      <c r="X5" s="775"/>
      <c r="Y5" s="775"/>
      <c r="Z5" s="775"/>
    </row>
    <row r="6" spans="1:26" x14ac:dyDescent="0.2">
      <c r="B6" s="25"/>
      <c r="C6" s="775"/>
      <c r="D6" s="775"/>
      <c r="E6" s="775"/>
      <c r="F6" s="775"/>
      <c r="G6" s="775"/>
      <c r="H6" s="775"/>
      <c r="I6" s="775"/>
      <c r="J6" s="775"/>
      <c r="K6" s="775"/>
      <c r="L6" s="775"/>
      <c r="M6" s="775"/>
      <c r="N6" s="775"/>
      <c r="O6" s="775"/>
      <c r="P6" s="775"/>
      <c r="Q6" s="775"/>
      <c r="R6" s="775"/>
      <c r="S6" s="775"/>
      <c r="T6" s="775"/>
      <c r="U6" s="775"/>
      <c r="V6" s="775"/>
      <c r="W6" s="775"/>
      <c r="X6" s="775"/>
      <c r="Y6" s="775"/>
      <c r="Z6" s="775"/>
    </row>
    <row r="7" spans="1:26" x14ac:dyDescent="0.2">
      <c r="B7" s="25"/>
      <c r="C7" s="775"/>
      <c r="D7" s="775"/>
      <c r="E7" s="775"/>
      <c r="F7" s="775"/>
      <c r="G7" s="775"/>
      <c r="H7" s="775"/>
      <c r="I7" s="775"/>
      <c r="J7" s="775"/>
      <c r="K7" s="775"/>
      <c r="L7" s="775"/>
      <c r="M7" s="775"/>
      <c r="N7" s="775"/>
      <c r="O7" s="775"/>
      <c r="P7" s="775"/>
      <c r="Q7" s="775"/>
      <c r="R7" s="775"/>
      <c r="S7" s="775"/>
      <c r="T7" s="775"/>
      <c r="U7" s="775"/>
      <c r="V7" s="775"/>
      <c r="W7" s="775"/>
      <c r="X7" s="775"/>
      <c r="Y7" s="775"/>
      <c r="Z7" s="775"/>
    </row>
    <row r="8" spans="1:26" x14ac:dyDescent="0.2">
      <c r="B8" s="25"/>
      <c r="C8" s="24"/>
      <c r="D8" s="24"/>
      <c r="E8" s="186"/>
      <c r="F8" s="24"/>
      <c r="G8" s="186"/>
      <c r="H8" s="24"/>
      <c r="I8" s="186"/>
      <c r="J8" s="24"/>
      <c r="K8" s="186"/>
    </row>
    <row r="9" spans="1:26" ht="15" customHeight="1" x14ac:dyDescent="0.2">
      <c r="B9" s="28" t="s">
        <v>278</v>
      </c>
      <c r="C9" s="775" t="s">
        <v>709</v>
      </c>
      <c r="D9" s="775"/>
      <c r="E9" s="775"/>
      <c r="F9" s="775"/>
      <c r="G9" s="775"/>
      <c r="H9" s="775"/>
      <c r="I9" s="775"/>
      <c r="J9" s="775"/>
      <c r="K9" s="775"/>
      <c r="L9" s="775"/>
      <c r="M9" s="775"/>
      <c r="N9" s="775"/>
      <c r="O9" s="775"/>
      <c r="P9" s="775"/>
      <c r="Q9" s="775"/>
      <c r="R9" s="775"/>
      <c r="S9" s="775"/>
      <c r="T9" s="775"/>
      <c r="U9" s="775"/>
      <c r="V9" s="775"/>
    </row>
    <row r="10" spans="1:26" x14ac:dyDescent="0.2">
      <c r="B10" s="28"/>
      <c r="C10" s="775"/>
      <c r="D10" s="775"/>
      <c r="E10" s="775"/>
      <c r="F10" s="775"/>
      <c r="G10" s="775"/>
      <c r="H10" s="775"/>
      <c r="I10" s="775"/>
      <c r="J10" s="775"/>
      <c r="K10" s="775"/>
      <c r="L10" s="775"/>
      <c r="M10" s="775"/>
      <c r="N10" s="775"/>
      <c r="O10" s="775"/>
      <c r="P10" s="775"/>
      <c r="Q10" s="775"/>
      <c r="R10" s="775"/>
      <c r="S10" s="775"/>
      <c r="T10" s="775"/>
      <c r="U10" s="775"/>
      <c r="V10" s="775"/>
    </row>
    <row r="11" spans="1:26" ht="15" customHeight="1" x14ac:dyDescent="0.2">
      <c r="B11" s="28" t="s">
        <v>280</v>
      </c>
      <c r="C11" s="775" t="s">
        <v>710</v>
      </c>
      <c r="D11" s="775"/>
      <c r="E11" s="775"/>
      <c r="F11" s="775"/>
      <c r="G11" s="775"/>
      <c r="H11" s="775"/>
      <c r="I11" s="775"/>
      <c r="J11" s="775"/>
      <c r="K11" s="775"/>
      <c r="L11" s="775"/>
      <c r="M11" s="775"/>
      <c r="N11" s="775"/>
      <c r="O11" s="775"/>
      <c r="P11" s="775"/>
      <c r="Q11" s="775"/>
      <c r="R11" s="775"/>
      <c r="S11" s="775"/>
      <c r="T11" s="775"/>
      <c r="U11" s="775"/>
      <c r="V11" s="775"/>
    </row>
    <row r="12" spans="1:26" x14ac:dyDescent="0.2">
      <c r="B12" s="28"/>
      <c r="C12" s="775"/>
      <c r="D12" s="775"/>
      <c r="E12" s="775"/>
      <c r="F12" s="775"/>
      <c r="G12" s="775"/>
      <c r="H12" s="775"/>
      <c r="I12" s="775"/>
      <c r="J12" s="775"/>
      <c r="K12" s="775"/>
      <c r="L12" s="775"/>
      <c r="M12" s="775"/>
      <c r="N12" s="775"/>
      <c r="O12" s="775"/>
      <c r="P12" s="775"/>
      <c r="Q12" s="775"/>
      <c r="R12" s="775"/>
      <c r="S12" s="775"/>
      <c r="T12" s="775"/>
      <c r="U12" s="775"/>
      <c r="V12" s="775"/>
    </row>
    <row r="13" spans="1:26" x14ac:dyDescent="0.2">
      <c r="B13" s="28" t="s">
        <v>283</v>
      </c>
      <c r="C13" s="25" t="s">
        <v>711</v>
      </c>
      <c r="D13" s="25"/>
      <c r="E13" s="25"/>
      <c r="F13" s="25"/>
      <c r="G13" s="25"/>
      <c r="H13" s="25"/>
      <c r="I13" s="25"/>
      <c r="J13" s="25"/>
      <c r="K13" s="25"/>
    </row>
    <row r="14" spans="1:26" ht="15" customHeight="1" x14ac:dyDescent="0.2">
      <c r="B14" s="25"/>
      <c r="C14" s="25"/>
      <c r="D14" s="25"/>
      <c r="E14" s="186"/>
      <c r="F14" s="25"/>
      <c r="G14" s="186"/>
      <c r="H14" s="25"/>
      <c r="I14" s="186"/>
      <c r="J14" s="25"/>
    </row>
    <row r="15" spans="1:26" ht="15" customHeight="1" x14ac:dyDescent="0.2">
      <c r="A15" s="25"/>
      <c r="B15" s="92" t="s">
        <v>286</v>
      </c>
      <c r="C15" s="25" t="s">
        <v>712</v>
      </c>
      <c r="D15" s="25"/>
      <c r="E15" s="25"/>
      <c r="F15" s="25"/>
      <c r="G15" s="25"/>
      <c r="H15" s="25"/>
      <c r="I15" s="25"/>
      <c r="J15" s="25"/>
      <c r="K15" s="25"/>
    </row>
    <row r="16" spans="1:26" ht="15" customHeight="1" x14ac:dyDescent="0.2">
      <c r="A16" s="25"/>
      <c r="B16" s="24"/>
      <c r="C16" s="24"/>
      <c r="D16" s="24"/>
      <c r="E16" s="186"/>
      <c r="F16" s="24"/>
      <c r="G16" s="186"/>
      <c r="H16" s="24"/>
      <c r="I16" s="186"/>
      <c r="J16" s="24"/>
    </row>
    <row r="17" spans="1:10" x14ac:dyDescent="0.2">
      <c r="B17" s="25"/>
      <c r="C17" s="25"/>
      <c r="D17" s="25"/>
      <c r="E17" s="186"/>
      <c r="F17" s="25"/>
      <c r="G17" s="186"/>
      <c r="H17" s="25"/>
      <c r="I17" s="186"/>
      <c r="J17" s="25"/>
    </row>
    <row r="18" spans="1:10" ht="15.75" x14ac:dyDescent="0.2">
      <c r="A18" s="27"/>
      <c r="B18" s="25"/>
      <c r="C18" s="25"/>
      <c r="D18" s="25"/>
      <c r="E18" s="186"/>
      <c r="F18" s="25"/>
      <c r="G18" s="186"/>
      <c r="H18" s="25"/>
      <c r="I18" s="186"/>
      <c r="J18" s="25"/>
    </row>
    <row r="19" spans="1:10" ht="15.75" x14ac:dyDescent="0.2">
      <c r="A19" s="27"/>
      <c r="B19" s="25"/>
      <c r="C19" s="25"/>
      <c r="D19" s="25"/>
      <c r="E19" s="186"/>
      <c r="F19" s="25"/>
      <c r="G19" s="186"/>
      <c r="H19" s="25"/>
      <c r="I19" s="186"/>
      <c r="J19" s="25"/>
    </row>
    <row r="20" spans="1:10" ht="15.75" x14ac:dyDescent="0.2">
      <c r="A20" s="27"/>
      <c r="B20" s="25"/>
      <c r="C20" s="25"/>
      <c r="D20" s="25"/>
      <c r="E20" s="186"/>
      <c r="F20" s="25"/>
      <c r="G20" s="186"/>
      <c r="H20" s="25"/>
      <c r="I20" s="186"/>
      <c r="J20" s="25"/>
    </row>
    <row r="21" spans="1:10" ht="15.75" x14ac:dyDescent="0.2">
      <c r="A21" s="27"/>
      <c r="B21" s="25"/>
      <c r="C21" s="25"/>
      <c r="D21" s="25"/>
      <c r="E21" s="186"/>
      <c r="F21" s="25"/>
      <c r="G21" s="186"/>
      <c r="H21" s="25"/>
      <c r="I21" s="186"/>
      <c r="J21" s="25"/>
    </row>
    <row r="22" spans="1:10" ht="15.75" x14ac:dyDescent="0.2">
      <c r="A22" s="27"/>
      <c r="B22" s="25"/>
      <c r="C22" s="25"/>
      <c r="D22" s="25"/>
      <c r="E22" s="186"/>
      <c r="F22" s="25"/>
      <c r="G22" s="186"/>
      <c r="H22" s="25"/>
      <c r="I22" s="186"/>
      <c r="J22" s="25"/>
    </row>
    <row r="23" spans="1:10" ht="15.75" x14ac:dyDescent="0.2">
      <c r="A23" s="27"/>
      <c r="B23" s="25"/>
      <c r="C23" s="25"/>
      <c r="D23" s="25"/>
      <c r="E23" s="186"/>
      <c r="F23" s="25"/>
      <c r="G23" s="186"/>
      <c r="H23" s="25"/>
      <c r="I23" s="186"/>
      <c r="J23" s="25"/>
    </row>
    <row r="24" spans="1:10" ht="15.75" x14ac:dyDescent="0.2">
      <c r="A24" s="27"/>
      <c r="B24" s="25"/>
      <c r="C24" s="25"/>
      <c r="D24" s="25"/>
      <c r="E24" s="186"/>
      <c r="F24" s="25"/>
      <c r="G24" s="186"/>
      <c r="H24" s="25"/>
      <c r="I24" s="186"/>
      <c r="J24" s="25"/>
    </row>
    <row r="25" spans="1:10" ht="15.75" x14ac:dyDescent="0.2">
      <c r="A25" s="27"/>
      <c r="B25" s="25"/>
      <c r="C25" s="25"/>
      <c r="D25" s="25"/>
      <c r="E25" s="186"/>
      <c r="F25" s="25"/>
      <c r="G25" s="186"/>
      <c r="H25" s="25"/>
      <c r="I25" s="186"/>
      <c r="J25" s="25"/>
    </row>
    <row r="26" spans="1:10" ht="15.75" x14ac:dyDescent="0.2">
      <c r="A26" s="27"/>
      <c r="B26" s="25"/>
      <c r="C26" s="25"/>
      <c r="D26" s="25"/>
      <c r="E26" s="186"/>
      <c r="F26" s="25"/>
      <c r="G26" s="186"/>
      <c r="H26" s="25"/>
      <c r="I26" s="186"/>
      <c r="J26" s="25"/>
    </row>
    <row r="27" spans="1:10" ht="15.75" x14ac:dyDescent="0.2">
      <c r="A27" s="27"/>
      <c r="B27" s="25"/>
      <c r="C27" s="25"/>
      <c r="D27" s="25"/>
      <c r="E27" s="186"/>
      <c r="F27" s="25"/>
      <c r="G27" s="186"/>
      <c r="H27" s="25"/>
      <c r="I27" s="186"/>
      <c r="J27" s="25"/>
    </row>
    <row r="28" spans="1:10" ht="15.75" x14ac:dyDescent="0.2">
      <c r="A28" s="27"/>
      <c r="B28" s="25"/>
      <c r="C28" s="25"/>
      <c r="D28" s="25"/>
      <c r="E28" s="186"/>
      <c r="F28" s="25"/>
      <c r="G28" s="186"/>
      <c r="H28" s="25"/>
      <c r="I28" s="186"/>
      <c r="J28" s="25"/>
    </row>
    <row r="29" spans="1:10" ht="15.75" x14ac:dyDescent="0.2">
      <c r="A29" s="27"/>
      <c r="B29" s="25"/>
      <c r="C29" s="25"/>
      <c r="D29" s="25"/>
      <c r="E29" s="186"/>
      <c r="F29" s="25"/>
      <c r="G29" s="186"/>
      <c r="H29" s="25"/>
      <c r="I29" s="186"/>
      <c r="J29" s="25"/>
    </row>
    <row r="30" spans="1:10" ht="15.75" x14ac:dyDescent="0.2">
      <c r="A30" s="27"/>
      <c r="B30" s="25"/>
      <c r="C30" s="25"/>
      <c r="D30" s="25"/>
      <c r="E30" s="186"/>
      <c r="F30" s="25"/>
      <c r="G30" s="186"/>
      <c r="H30" s="25"/>
      <c r="I30" s="186"/>
      <c r="J30" s="25"/>
    </row>
    <row r="31" spans="1:10" ht="15.75" x14ac:dyDescent="0.2">
      <c r="A31" s="27"/>
      <c r="B31" s="25"/>
      <c r="C31" s="25"/>
      <c r="D31" s="25"/>
      <c r="E31" s="186"/>
      <c r="F31" s="25"/>
      <c r="G31" s="186"/>
      <c r="H31" s="25"/>
      <c r="I31" s="186"/>
      <c r="J31" s="25"/>
    </row>
    <row r="32" spans="1:10" ht="15.75" x14ac:dyDescent="0.2">
      <c r="A32" s="27"/>
      <c r="B32" s="25"/>
      <c r="C32" s="25"/>
      <c r="D32" s="25"/>
      <c r="E32" s="186"/>
      <c r="F32" s="25"/>
      <c r="G32" s="186"/>
      <c r="H32" s="25"/>
      <c r="I32" s="186"/>
      <c r="J32" s="25"/>
    </row>
    <row r="33" spans="1:26" ht="15.75" x14ac:dyDescent="0.2">
      <c r="A33" s="27"/>
      <c r="B33" s="25"/>
      <c r="C33" s="25"/>
      <c r="D33" s="25"/>
      <c r="E33" s="186"/>
      <c r="F33" s="25"/>
      <c r="G33" s="186"/>
      <c r="H33" s="25"/>
      <c r="I33" s="186"/>
      <c r="J33" s="25"/>
    </row>
    <row r="34" spans="1:26" ht="15.75" x14ac:dyDescent="0.2">
      <c r="A34" s="27"/>
      <c r="B34" s="27" t="s">
        <v>324</v>
      </c>
      <c r="C34" s="25"/>
      <c r="D34" s="25"/>
      <c r="E34" s="186"/>
      <c r="F34" s="25"/>
      <c r="G34" s="186"/>
      <c r="H34" s="25"/>
      <c r="I34" s="186"/>
      <c r="J34" s="25"/>
    </row>
    <row r="35" spans="1:26" ht="15.75" x14ac:dyDescent="0.2">
      <c r="A35" s="27"/>
      <c r="B35" s="25"/>
      <c r="C35" s="25"/>
      <c r="D35" s="25"/>
      <c r="E35" s="186"/>
      <c r="F35" s="25"/>
      <c r="G35" s="186"/>
      <c r="H35" s="25"/>
      <c r="I35" s="186"/>
      <c r="J35" s="25"/>
    </row>
    <row r="36" spans="1:26" ht="15.75" x14ac:dyDescent="0.2">
      <c r="A36" s="27"/>
      <c r="B36" s="27" t="s">
        <v>352</v>
      </c>
      <c r="C36" s="25"/>
      <c r="D36" s="25"/>
      <c r="E36" s="186"/>
      <c r="F36" s="25"/>
      <c r="G36" s="186"/>
      <c r="H36" s="25"/>
      <c r="I36" s="186"/>
      <c r="J36" s="25"/>
    </row>
    <row r="37" spans="1:26" ht="15" customHeight="1" x14ac:dyDescent="0.2">
      <c r="A37" s="25"/>
      <c r="B37" s="25"/>
      <c r="C37" s="25"/>
      <c r="D37" s="25"/>
      <c r="E37" s="186"/>
      <c r="F37" s="25"/>
      <c r="G37" s="186"/>
      <c r="H37" s="25"/>
      <c r="I37" s="186"/>
      <c r="J37" s="25"/>
    </row>
    <row r="38" spans="1:26" ht="15" customHeight="1" thickBot="1" x14ac:dyDescent="0.25">
      <c r="A38" s="25"/>
      <c r="C38" s="519"/>
      <c r="D38" s="953" t="s">
        <v>349</v>
      </c>
      <c r="E38" s="953"/>
      <c r="F38" s="953"/>
      <c r="G38" s="953"/>
      <c r="H38" s="953"/>
      <c r="I38" s="953"/>
      <c r="J38" s="953"/>
      <c r="K38" s="547"/>
      <c r="L38" s="548"/>
      <c r="M38" s="547" t="s">
        <v>472</v>
      </c>
      <c r="N38" s="953" t="s">
        <v>350</v>
      </c>
      <c r="O38" s="953"/>
      <c r="P38" s="953"/>
      <c r="Q38" s="547" t="s">
        <v>473</v>
      </c>
      <c r="R38" s="953" t="s">
        <v>351</v>
      </c>
      <c r="S38" s="953"/>
      <c r="T38" s="953"/>
      <c r="U38" s="953"/>
      <c r="V38" s="953"/>
      <c r="W38" s="953"/>
      <c r="X38" s="953"/>
      <c r="Y38" s="953"/>
      <c r="Z38" s="956"/>
    </row>
    <row r="39" spans="1:26" ht="15" customHeight="1" x14ac:dyDescent="0.2">
      <c r="A39" s="25"/>
      <c r="C39" s="633"/>
      <c r="D39" s="634"/>
      <c r="E39" s="634"/>
      <c r="F39" s="634"/>
      <c r="G39" s="634"/>
      <c r="H39" s="634"/>
      <c r="I39" s="634"/>
      <c r="J39" s="634"/>
      <c r="K39" s="635"/>
      <c r="L39" s="634"/>
      <c r="M39" s="635"/>
      <c r="N39" s="634"/>
      <c r="O39" s="634"/>
      <c r="P39" s="634"/>
      <c r="Q39" s="635"/>
      <c r="R39" s="954" t="s">
        <v>592</v>
      </c>
      <c r="S39" s="967" t="s">
        <v>473</v>
      </c>
      <c r="T39" s="954" t="s">
        <v>212</v>
      </c>
      <c r="U39" s="954"/>
      <c r="V39" s="954"/>
      <c r="W39" s="954"/>
      <c r="X39" s="954"/>
      <c r="Y39" s="954"/>
      <c r="Z39" s="955"/>
    </row>
    <row r="40" spans="1:26" ht="15" customHeight="1" thickBot="1" x14ac:dyDescent="0.25">
      <c r="A40" s="25"/>
      <c r="C40" s="633"/>
      <c r="D40" s="636"/>
      <c r="E40" s="636"/>
      <c r="F40" s="636"/>
      <c r="G40" s="636"/>
      <c r="H40" s="636"/>
      <c r="I40" s="636"/>
      <c r="J40" s="636"/>
      <c r="K40" s="637"/>
      <c r="L40" s="636"/>
      <c r="M40" s="637"/>
      <c r="N40" s="636"/>
      <c r="O40" s="636"/>
      <c r="P40" s="636"/>
      <c r="Q40" s="637"/>
      <c r="R40" s="952"/>
      <c r="S40" s="950"/>
      <c r="T40" s="636"/>
      <c r="U40" s="636"/>
      <c r="V40" s="636"/>
      <c r="W40" s="636"/>
      <c r="X40" s="636"/>
      <c r="Y40" s="636"/>
      <c r="Z40" s="638"/>
    </row>
    <row r="41" spans="1:26" x14ac:dyDescent="0.2">
      <c r="A41" s="25"/>
      <c r="C41" s="957"/>
      <c r="D41" s="951" t="s">
        <v>503</v>
      </c>
      <c r="E41" s="949" t="s">
        <v>473</v>
      </c>
      <c r="F41" s="951" t="s">
        <v>504</v>
      </c>
      <c r="G41" s="949" t="s">
        <v>473</v>
      </c>
      <c r="H41" s="951" t="s">
        <v>505</v>
      </c>
      <c r="I41" s="949" t="s">
        <v>473</v>
      </c>
      <c r="J41" s="951" t="s">
        <v>131</v>
      </c>
      <c r="K41" s="949" t="s">
        <v>473</v>
      </c>
      <c r="L41" s="951" t="s">
        <v>38</v>
      </c>
      <c r="M41" s="949" t="s">
        <v>472</v>
      </c>
      <c r="N41" s="951" t="s">
        <v>508</v>
      </c>
      <c r="O41" s="949" t="s">
        <v>473</v>
      </c>
      <c r="P41" s="520" t="s">
        <v>132</v>
      </c>
      <c r="Q41" s="949" t="s">
        <v>473</v>
      </c>
      <c r="R41" s="951" t="s">
        <v>203</v>
      </c>
      <c r="S41" s="949" t="s">
        <v>542</v>
      </c>
      <c r="T41" s="951" t="s">
        <v>204</v>
      </c>
      <c r="U41" s="949" t="s">
        <v>473</v>
      </c>
      <c r="V41" s="951" t="s">
        <v>494</v>
      </c>
      <c r="W41" s="949" t="s">
        <v>542</v>
      </c>
      <c r="X41" s="951" t="s">
        <v>497</v>
      </c>
      <c r="Y41" s="949" t="s">
        <v>542</v>
      </c>
      <c r="Z41" s="961" t="s">
        <v>501</v>
      </c>
    </row>
    <row r="42" spans="1:26" ht="15.75" thickBot="1" x14ac:dyDescent="0.25">
      <c r="A42" s="25"/>
      <c r="C42" s="958"/>
      <c r="D42" s="952"/>
      <c r="E42" s="950"/>
      <c r="F42" s="952"/>
      <c r="G42" s="950"/>
      <c r="H42" s="952"/>
      <c r="I42" s="950"/>
      <c r="J42" s="952"/>
      <c r="K42" s="950"/>
      <c r="L42" s="952"/>
      <c r="M42" s="950"/>
      <c r="N42" s="952"/>
      <c r="O42" s="950"/>
      <c r="P42" s="517" t="s">
        <v>133</v>
      </c>
      <c r="Q42" s="950"/>
      <c r="R42" s="952"/>
      <c r="S42" s="950"/>
      <c r="T42" s="952"/>
      <c r="U42" s="950"/>
      <c r="V42" s="952"/>
      <c r="W42" s="950"/>
      <c r="X42" s="952"/>
      <c r="Y42" s="950"/>
      <c r="Z42" s="962"/>
    </row>
    <row r="43" spans="1:26" x14ac:dyDescent="0.2">
      <c r="A43" s="25"/>
      <c r="C43" s="528" t="s">
        <v>134</v>
      </c>
      <c r="D43" s="759">
        <v>20000</v>
      </c>
      <c r="E43" s="527"/>
      <c r="F43" s="520"/>
      <c r="G43" s="527"/>
      <c r="H43" s="520"/>
      <c r="I43" s="527"/>
      <c r="J43" s="520"/>
      <c r="K43" s="527"/>
      <c r="L43" s="520"/>
      <c r="M43" s="527"/>
      <c r="N43" s="520"/>
      <c r="O43" s="527"/>
      <c r="P43" s="520"/>
      <c r="Q43" s="527"/>
      <c r="R43" s="539">
        <v>20000</v>
      </c>
      <c r="S43" s="527"/>
      <c r="T43" s="520"/>
      <c r="U43" s="527"/>
      <c r="V43" s="520"/>
      <c r="W43" s="527"/>
      <c r="X43" s="520"/>
      <c r="Y43" s="527"/>
      <c r="Z43" s="521"/>
    </row>
    <row r="44" spans="1:26" x14ac:dyDescent="0.2">
      <c r="A44" s="25"/>
      <c r="C44" s="529" t="s">
        <v>135</v>
      </c>
      <c r="D44" s="760">
        <v>-2000</v>
      </c>
      <c r="E44" s="531"/>
      <c r="F44" s="530"/>
      <c r="G44" s="531"/>
      <c r="H44" s="530"/>
      <c r="I44" s="531"/>
      <c r="J44" s="530"/>
      <c r="K44" s="531"/>
      <c r="L44" s="530"/>
      <c r="M44" s="531"/>
      <c r="N44" s="530"/>
      <c r="O44" s="531"/>
      <c r="P44" s="530"/>
      <c r="Q44" s="531"/>
      <c r="R44" s="536"/>
      <c r="S44" s="531"/>
      <c r="T44" s="530"/>
      <c r="U44" s="531"/>
      <c r="V44" s="530"/>
      <c r="W44" s="531"/>
      <c r="X44" s="758">
        <v>-2000</v>
      </c>
      <c r="Y44" s="531"/>
      <c r="Z44" s="532"/>
    </row>
    <row r="45" spans="1:26" x14ac:dyDescent="0.2">
      <c r="A45" s="25"/>
      <c r="C45" s="528" t="s">
        <v>570</v>
      </c>
      <c r="D45" s="761">
        <f>+D43+D44</f>
        <v>18000</v>
      </c>
      <c r="E45" s="527"/>
      <c r="F45" s="520"/>
      <c r="G45" s="527"/>
      <c r="H45" s="520"/>
      <c r="I45" s="527"/>
      <c r="J45" s="520"/>
      <c r="K45" s="527"/>
      <c r="L45" s="520"/>
      <c r="M45" s="527" t="s">
        <v>472</v>
      </c>
      <c r="N45" s="520"/>
      <c r="O45" s="527"/>
      <c r="P45" s="520"/>
      <c r="Q45" s="527" t="s">
        <v>473</v>
      </c>
      <c r="R45" s="522">
        <f>+R43</f>
        <v>20000</v>
      </c>
      <c r="S45" s="527"/>
      <c r="T45" s="520"/>
      <c r="U45" s="527"/>
      <c r="V45" s="520"/>
      <c r="W45" s="527" t="s">
        <v>542</v>
      </c>
      <c r="X45" s="522">
        <f>-X44</f>
        <v>2000</v>
      </c>
      <c r="Y45" s="527"/>
      <c r="Z45" s="521"/>
    </row>
    <row r="46" spans="1:26" x14ac:dyDescent="0.2">
      <c r="A46" s="25"/>
      <c r="C46" s="529" t="s">
        <v>136</v>
      </c>
      <c r="D46" s="760">
        <v>-3600</v>
      </c>
      <c r="E46" s="531"/>
      <c r="F46" s="530"/>
      <c r="G46" s="531"/>
      <c r="H46" s="530"/>
      <c r="I46" s="531"/>
      <c r="J46" s="540">
        <v>3600</v>
      </c>
      <c r="K46" s="531"/>
      <c r="L46" s="530"/>
      <c r="M46" s="531"/>
      <c r="N46" s="530"/>
      <c r="O46" s="531"/>
      <c r="P46" s="530"/>
      <c r="Q46" s="531"/>
      <c r="R46" s="536"/>
      <c r="S46" s="531"/>
      <c r="T46" s="530"/>
      <c r="U46" s="531"/>
      <c r="V46" s="530"/>
      <c r="W46" s="531"/>
      <c r="X46" s="536"/>
      <c r="Y46" s="531"/>
      <c r="Z46" s="532"/>
    </row>
    <row r="47" spans="1:26" x14ac:dyDescent="0.2">
      <c r="A47" s="25"/>
      <c r="C47" s="528" t="s">
        <v>570</v>
      </c>
      <c r="D47" s="761">
        <f>+D45+D46</f>
        <v>14400</v>
      </c>
      <c r="E47" s="527"/>
      <c r="F47" s="520"/>
      <c r="G47" s="527"/>
      <c r="H47" s="520"/>
      <c r="I47" s="527" t="s">
        <v>473</v>
      </c>
      <c r="J47" s="522">
        <f>+J46</f>
        <v>3600</v>
      </c>
      <c r="K47" s="527"/>
      <c r="L47" s="520"/>
      <c r="M47" s="527" t="s">
        <v>472</v>
      </c>
      <c r="N47" s="520"/>
      <c r="O47" s="527"/>
      <c r="P47" s="520"/>
      <c r="Q47" s="527" t="s">
        <v>473</v>
      </c>
      <c r="R47" s="535">
        <f>+R45</f>
        <v>20000</v>
      </c>
      <c r="S47" s="527"/>
      <c r="T47" s="520"/>
      <c r="U47" s="527"/>
      <c r="V47" s="520"/>
      <c r="W47" s="527" t="s">
        <v>542</v>
      </c>
      <c r="X47" s="522">
        <f>+X45</f>
        <v>2000</v>
      </c>
      <c r="Y47" s="527"/>
      <c r="Z47" s="521"/>
    </row>
    <row r="48" spans="1:26" x14ac:dyDescent="0.2">
      <c r="A48" s="25"/>
      <c r="C48" s="529" t="s">
        <v>137</v>
      </c>
      <c r="D48" s="762"/>
      <c r="E48" s="531"/>
      <c r="F48" s="530"/>
      <c r="G48" s="531"/>
      <c r="H48" s="530"/>
      <c r="I48" s="531"/>
      <c r="J48" s="536"/>
      <c r="K48" s="531"/>
      <c r="L48" s="540">
        <v>3000</v>
      </c>
      <c r="M48" s="531"/>
      <c r="N48" s="540">
        <v>3000</v>
      </c>
      <c r="O48" s="531"/>
      <c r="P48" s="530"/>
      <c r="Q48" s="531"/>
      <c r="R48" s="536"/>
      <c r="S48" s="531"/>
      <c r="T48" s="530"/>
      <c r="U48" s="531"/>
      <c r="V48" s="530"/>
      <c r="W48" s="531"/>
      <c r="X48" s="536"/>
      <c r="Y48" s="531"/>
      <c r="Z48" s="532"/>
    </row>
    <row r="49" spans="1:26" x14ac:dyDescent="0.2">
      <c r="A49" s="25"/>
      <c r="C49" s="528" t="s">
        <v>570</v>
      </c>
      <c r="D49" s="761">
        <f>+D47</f>
        <v>14400</v>
      </c>
      <c r="E49" s="527"/>
      <c r="F49" s="520"/>
      <c r="G49" s="527"/>
      <c r="H49" s="520"/>
      <c r="I49" s="527" t="s">
        <v>473</v>
      </c>
      <c r="J49" s="522">
        <f>+J47</f>
        <v>3600</v>
      </c>
      <c r="K49" s="527" t="s">
        <v>473</v>
      </c>
      <c r="L49" s="522">
        <f>+L48</f>
        <v>3000</v>
      </c>
      <c r="M49" s="527" t="s">
        <v>472</v>
      </c>
      <c r="N49" s="522">
        <f>+N48</f>
        <v>3000</v>
      </c>
      <c r="O49" s="527"/>
      <c r="P49" s="520"/>
      <c r="Q49" s="527" t="s">
        <v>473</v>
      </c>
      <c r="R49" s="522">
        <f>+R47</f>
        <v>20000</v>
      </c>
      <c r="S49" s="527"/>
      <c r="T49" s="520"/>
      <c r="U49" s="527"/>
      <c r="V49" s="520"/>
      <c r="W49" s="527" t="s">
        <v>478</v>
      </c>
      <c r="X49" s="522">
        <f>+X47</f>
        <v>2000</v>
      </c>
      <c r="Y49" s="527"/>
      <c r="Z49" s="521"/>
    </row>
    <row r="50" spans="1:26" x14ac:dyDescent="0.2">
      <c r="A50" s="25"/>
      <c r="C50" s="529" t="s">
        <v>138</v>
      </c>
      <c r="D50" s="762"/>
      <c r="E50" s="531"/>
      <c r="F50" s="530"/>
      <c r="G50" s="531"/>
      <c r="H50" s="541">
        <v>800</v>
      </c>
      <c r="I50" s="531"/>
      <c r="J50" s="536"/>
      <c r="K50" s="531"/>
      <c r="L50" s="536"/>
      <c r="M50" s="531"/>
      <c r="N50" s="541">
        <v>800</v>
      </c>
      <c r="O50" s="531"/>
      <c r="P50" s="530"/>
      <c r="Q50" s="531"/>
      <c r="R50" s="536"/>
      <c r="S50" s="531"/>
      <c r="T50" s="530"/>
      <c r="U50" s="531"/>
      <c r="V50" s="530"/>
      <c r="W50" s="531"/>
      <c r="X50" s="536"/>
      <c r="Y50" s="531"/>
      <c r="Z50" s="532"/>
    </row>
    <row r="51" spans="1:26" x14ac:dyDescent="0.2">
      <c r="C51" s="528" t="s">
        <v>570</v>
      </c>
      <c r="D51" s="761">
        <f>+D49</f>
        <v>14400</v>
      </c>
      <c r="E51" s="527"/>
      <c r="F51" s="520"/>
      <c r="G51" s="527" t="s">
        <v>473</v>
      </c>
      <c r="H51" s="522">
        <f>+H50</f>
        <v>800</v>
      </c>
      <c r="I51" s="527" t="s">
        <v>473</v>
      </c>
      <c r="J51" s="522">
        <f>+J49</f>
        <v>3600</v>
      </c>
      <c r="K51" s="527" t="s">
        <v>473</v>
      </c>
      <c r="L51" s="522">
        <f>+L49</f>
        <v>3000</v>
      </c>
      <c r="M51" s="527" t="s">
        <v>472</v>
      </c>
      <c r="N51" s="522">
        <f>+N49+N50</f>
        <v>3800</v>
      </c>
      <c r="O51" s="527"/>
      <c r="P51" s="520"/>
      <c r="Q51" s="527" t="s">
        <v>473</v>
      </c>
      <c r="R51" s="522">
        <f>+R49</f>
        <v>20000</v>
      </c>
      <c r="S51" s="527"/>
      <c r="T51" s="520"/>
      <c r="U51" s="527"/>
      <c r="V51" s="520"/>
      <c r="W51" s="527" t="s">
        <v>542</v>
      </c>
      <c r="X51" s="522">
        <f>+X49</f>
        <v>2000</v>
      </c>
      <c r="Y51" s="527"/>
      <c r="Z51" s="521"/>
    </row>
    <row r="52" spans="1:26" x14ac:dyDescent="0.2">
      <c r="A52" s="25"/>
      <c r="C52" s="529" t="s">
        <v>139</v>
      </c>
      <c r="D52" s="762"/>
      <c r="E52" s="531"/>
      <c r="F52" s="540">
        <v>2500</v>
      </c>
      <c r="G52" s="531"/>
      <c r="H52" s="536"/>
      <c r="I52" s="531"/>
      <c r="J52" s="536"/>
      <c r="K52" s="531"/>
      <c r="L52" s="536"/>
      <c r="M52" s="531"/>
      <c r="N52" s="536"/>
      <c r="O52" s="531"/>
      <c r="P52" s="530"/>
      <c r="Q52" s="531"/>
      <c r="R52" s="536"/>
      <c r="S52" s="531"/>
      <c r="T52" s="530"/>
      <c r="U52" s="531"/>
      <c r="V52" s="540">
        <v>2500</v>
      </c>
      <c r="W52" s="531"/>
      <c r="X52" s="530"/>
      <c r="Y52" s="531"/>
      <c r="Z52" s="532"/>
    </row>
    <row r="53" spans="1:26" x14ac:dyDescent="0.2">
      <c r="A53" s="25"/>
      <c r="C53" s="528" t="s">
        <v>570</v>
      </c>
      <c r="D53" s="761">
        <f>+D51</f>
        <v>14400</v>
      </c>
      <c r="E53" s="527" t="s">
        <v>473</v>
      </c>
      <c r="F53" s="522">
        <f>+F52</f>
        <v>2500</v>
      </c>
      <c r="G53" s="527" t="s">
        <v>473</v>
      </c>
      <c r="H53" s="522">
        <f>+H51</f>
        <v>800</v>
      </c>
      <c r="I53" s="527" t="s">
        <v>473</v>
      </c>
      <c r="J53" s="522">
        <f>+J51</f>
        <v>3600</v>
      </c>
      <c r="K53" s="527" t="s">
        <v>473</v>
      </c>
      <c r="L53" s="522">
        <f>+L51</f>
        <v>3000</v>
      </c>
      <c r="M53" s="527" t="s">
        <v>472</v>
      </c>
      <c r="N53" s="522">
        <f>+N51</f>
        <v>3800</v>
      </c>
      <c r="O53" s="527"/>
      <c r="P53" s="520"/>
      <c r="Q53" s="527" t="s">
        <v>473</v>
      </c>
      <c r="R53" s="522">
        <f>+R51</f>
        <v>20000</v>
      </c>
      <c r="S53" s="527"/>
      <c r="T53" s="520"/>
      <c r="U53" s="527" t="s">
        <v>473</v>
      </c>
      <c r="V53" s="522">
        <f>+V52</f>
        <v>2500</v>
      </c>
      <c r="W53" s="527" t="s">
        <v>478</v>
      </c>
      <c r="X53" s="522">
        <f>+X51</f>
        <v>2000</v>
      </c>
      <c r="Y53" s="527"/>
      <c r="Z53" s="521"/>
    </row>
    <row r="54" spans="1:26" x14ac:dyDescent="0.2">
      <c r="A54" s="25"/>
      <c r="C54" s="529" t="s">
        <v>140</v>
      </c>
      <c r="D54" s="762">
        <v>-150</v>
      </c>
      <c r="E54" s="531"/>
      <c r="F54" s="536"/>
      <c r="G54" s="531"/>
      <c r="H54" s="536"/>
      <c r="I54" s="531"/>
      <c r="J54" s="536"/>
      <c r="K54" s="531"/>
      <c r="L54" s="536"/>
      <c r="M54" s="531"/>
      <c r="N54" s="536"/>
      <c r="O54" s="531"/>
      <c r="P54" s="530"/>
      <c r="Q54" s="531"/>
      <c r="R54" s="536"/>
      <c r="S54" s="531"/>
      <c r="T54" s="530"/>
      <c r="U54" s="531"/>
      <c r="V54" s="536"/>
      <c r="W54" s="531"/>
      <c r="X54" s="536"/>
      <c r="Y54" s="531"/>
      <c r="Z54" s="537">
        <v>-150</v>
      </c>
    </row>
    <row r="55" spans="1:26" x14ac:dyDescent="0.2">
      <c r="A55" s="25"/>
      <c r="C55" s="528" t="s">
        <v>570</v>
      </c>
      <c r="D55" s="761">
        <f>+D53+D54</f>
        <v>14250</v>
      </c>
      <c r="E55" s="527" t="s">
        <v>473</v>
      </c>
      <c r="F55" s="522">
        <f>+F53</f>
        <v>2500</v>
      </c>
      <c r="G55" s="527" t="s">
        <v>473</v>
      </c>
      <c r="H55" s="522">
        <f>+H53</f>
        <v>800</v>
      </c>
      <c r="I55" s="527" t="s">
        <v>473</v>
      </c>
      <c r="J55" s="522">
        <f>+J53</f>
        <v>3600</v>
      </c>
      <c r="K55" s="527" t="s">
        <v>473</v>
      </c>
      <c r="L55" s="522">
        <f>+L53</f>
        <v>3000</v>
      </c>
      <c r="M55" s="527" t="s">
        <v>472</v>
      </c>
      <c r="N55" s="522">
        <f>+N53</f>
        <v>3800</v>
      </c>
      <c r="O55" s="527"/>
      <c r="P55" s="520"/>
      <c r="Q55" s="527" t="s">
        <v>473</v>
      </c>
      <c r="R55" s="522">
        <f>+R53</f>
        <v>20000</v>
      </c>
      <c r="S55" s="527"/>
      <c r="T55" s="520"/>
      <c r="U55" s="527" t="s">
        <v>473</v>
      </c>
      <c r="V55" s="522">
        <f>+V53</f>
        <v>2500</v>
      </c>
      <c r="W55" s="527" t="s">
        <v>542</v>
      </c>
      <c r="X55" s="522">
        <f>+X53</f>
        <v>2000</v>
      </c>
      <c r="Y55" s="527" t="s">
        <v>542</v>
      </c>
      <c r="Z55" s="523">
        <f>-Z54</f>
        <v>150</v>
      </c>
    </row>
    <row r="56" spans="1:26" x14ac:dyDescent="0.2">
      <c r="A56" s="25"/>
      <c r="C56" s="529" t="s">
        <v>141</v>
      </c>
      <c r="D56" s="763">
        <v>2100</v>
      </c>
      <c r="E56" s="531"/>
      <c r="F56" s="536"/>
      <c r="G56" s="531"/>
      <c r="H56" s="536"/>
      <c r="I56" s="531"/>
      <c r="J56" s="536"/>
      <c r="K56" s="531"/>
      <c r="L56" s="536"/>
      <c r="M56" s="531"/>
      <c r="N56" s="536"/>
      <c r="O56" s="531"/>
      <c r="P56" s="530"/>
      <c r="Q56" s="531"/>
      <c r="R56" s="536"/>
      <c r="S56" s="531"/>
      <c r="T56" s="530"/>
      <c r="U56" s="531"/>
      <c r="V56" s="540">
        <v>2100</v>
      </c>
      <c r="W56" s="531"/>
      <c r="X56" s="536"/>
      <c r="Y56" s="531"/>
      <c r="Z56" s="537"/>
    </row>
    <row r="57" spans="1:26" x14ac:dyDescent="0.2">
      <c r="A57" s="25"/>
      <c r="C57" s="528" t="s">
        <v>570</v>
      </c>
      <c r="D57" s="761">
        <f>+D55+D56</f>
        <v>16350</v>
      </c>
      <c r="E57" s="527" t="s">
        <v>473</v>
      </c>
      <c r="F57" s="522">
        <f>+F55</f>
        <v>2500</v>
      </c>
      <c r="G57" s="527" t="s">
        <v>473</v>
      </c>
      <c r="H57" s="522">
        <f>+H55</f>
        <v>800</v>
      </c>
      <c r="I57" s="527" t="s">
        <v>473</v>
      </c>
      <c r="J57" s="522">
        <f>+J55</f>
        <v>3600</v>
      </c>
      <c r="K57" s="527" t="s">
        <v>473</v>
      </c>
      <c r="L57" s="522">
        <f>+L55</f>
        <v>3000</v>
      </c>
      <c r="M57" s="527" t="s">
        <v>472</v>
      </c>
      <c r="N57" s="522">
        <f>+N55</f>
        <v>3800</v>
      </c>
      <c r="O57" s="527"/>
      <c r="P57" s="520"/>
      <c r="Q57" s="527" t="s">
        <v>473</v>
      </c>
      <c r="R57" s="522">
        <f>+R55</f>
        <v>20000</v>
      </c>
      <c r="S57" s="527"/>
      <c r="T57" s="520"/>
      <c r="U57" s="527" t="s">
        <v>473</v>
      </c>
      <c r="V57" s="522">
        <f>+V55+V56</f>
        <v>4600</v>
      </c>
      <c r="W57" s="527" t="s">
        <v>542</v>
      </c>
      <c r="X57" s="522">
        <f>+X55</f>
        <v>2000</v>
      </c>
      <c r="Y57" s="527" t="s">
        <v>542</v>
      </c>
      <c r="Z57" s="523">
        <f>+Z55</f>
        <v>150</v>
      </c>
    </row>
    <row r="58" spans="1:26" x14ac:dyDescent="0.2">
      <c r="A58" s="25"/>
      <c r="C58" s="529" t="s">
        <v>142</v>
      </c>
      <c r="D58" s="763">
        <v>2400</v>
      </c>
      <c r="E58" s="531"/>
      <c r="F58" s="536"/>
      <c r="G58" s="531"/>
      <c r="H58" s="536"/>
      <c r="I58" s="531"/>
      <c r="J58" s="536"/>
      <c r="K58" s="531"/>
      <c r="L58" s="536"/>
      <c r="M58" s="531"/>
      <c r="N58" s="536"/>
      <c r="O58" s="531"/>
      <c r="P58" s="540">
        <v>2400</v>
      </c>
      <c r="Q58" s="531"/>
      <c r="R58" s="536"/>
      <c r="S58" s="531"/>
      <c r="T58" s="530"/>
      <c r="U58" s="531"/>
      <c r="V58" s="536"/>
      <c r="W58" s="531"/>
      <c r="X58" s="536"/>
      <c r="Y58" s="531"/>
      <c r="Z58" s="537"/>
    </row>
    <row r="59" spans="1:26" x14ac:dyDescent="0.2">
      <c r="A59" s="25"/>
      <c r="C59" s="528" t="s">
        <v>570</v>
      </c>
      <c r="D59" s="764">
        <f>+D57+D58</f>
        <v>18750</v>
      </c>
      <c r="E59" s="531" t="s">
        <v>473</v>
      </c>
      <c r="F59" s="535">
        <f>+F57</f>
        <v>2500</v>
      </c>
      <c r="G59" s="531" t="s">
        <v>473</v>
      </c>
      <c r="H59" s="535">
        <f>+H57</f>
        <v>800</v>
      </c>
      <c r="I59" s="531" t="s">
        <v>473</v>
      </c>
      <c r="J59" s="535">
        <f>+J57</f>
        <v>3600</v>
      </c>
      <c r="K59" s="531" t="s">
        <v>473</v>
      </c>
      <c r="L59" s="535">
        <f>+L57</f>
        <v>3000</v>
      </c>
      <c r="M59" s="527" t="s">
        <v>472</v>
      </c>
      <c r="N59" s="522">
        <f>+N57</f>
        <v>3800</v>
      </c>
      <c r="O59" s="527" t="s">
        <v>473</v>
      </c>
      <c r="P59" s="522">
        <f>+P58</f>
        <v>2400</v>
      </c>
      <c r="Q59" s="527" t="s">
        <v>473</v>
      </c>
      <c r="R59" s="522">
        <f>+R57</f>
        <v>20000</v>
      </c>
      <c r="S59" s="527"/>
      <c r="T59" s="520"/>
      <c r="U59" s="527" t="s">
        <v>473</v>
      </c>
      <c r="V59" s="522">
        <f>+V57</f>
        <v>4600</v>
      </c>
      <c r="W59" s="527" t="s">
        <v>542</v>
      </c>
      <c r="X59" s="522">
        <f>+X57</f>
        <v>2000</v>
      </c>
      <c r="Y59" s="527" t="s">
        <v>542</v>
      </c>
      <c r="Z59" s="523">
        <f>+Z57</f>
        <v>150</v>
      </c>
    </row>
    <row r="60" spans="1:26" x14ac:dyDescent="0.2">
      <c r="A60" s="25"/>
      <c r="C60" s="529" t="s">
        <v>143</v>
      </c>
      <c r="D60" s="762">
        <v>-200</v>
      </c>
      <c r="E60" s="538"/>
      <c r="F60" s="536"/>
      <c r="G60" s="538"/>
      <c r="H60" s="536"/>
      <c r="I60" s="538"/>
      <c r="J60" s="536"/>
      <c r="K60" s="538"/>
      <c r="L60" s="536"/>
      <c r="M60" s="531"/>
      <c r="N60" s="536">
        <v>-200</v>
      </c>
      <c r="O60" s="531"/>
      <c r="P60" s="536"/>
      <c r="Q60" s="531"/>
      <c r="R60" s="536"/>
      <c r="S60" s="531"/>
      <c r="T60" s="530"/>
      <c r="U60" s="531"/>
      <c r="V60" s="536"/>
      <c r="W60" s="531"/>
      <c r="X60" s="536"/>
      <c r="Y60" s="531"/>
      <c r="Z60" s="537"/>
    </row>
    <row r="61" spans="1:26" x14ac:dyDescent="0.2">
      <c r="A61" s="25"/>
      <c r="C61" s="528" t="s">
        <v>570</v>
      </c>
      <c r="D61" s="761">
        <f>+D59+D60</f>
        <v>18550</v>
      </c>
      <c r="E61" s="527" t="s">
        <v>473</v>
      </c>
      <c r="F61" s="522">
        <f>+F59</f>
        <v>2500</v>
      </c>
      <c r="G61" s="527" t="s">
        <v>473</v>
      </c>
      <c r="H61" s="522">
        <f>+H59</f>
        <v>800</v>
      </c>
      <c r="I61" s="527" t="s">
        <v>473</v>
      </c>
      <c r="J61" s="522">
        <f>+J59</f>
        <v>3600</v>
      </c>
      <c r="K61" s="527" t="s">
        <v>473</v>
      </c>
      <c r="L61" s="522">
        <f>+L59</f>
        <v>3000</v>
      </c>
      <c r="M61" s="527" t="s">
        <v>472</v>
      </c>
      <c r="N61" s="522">
        <f>+N59+N60</f>
        <v>3600</v>
      </c>
      <c r="O61" s="527" t="s">
        <v>473</v>
      </c>
      <c r="P61" s="522">
        <f>+P59</f>
        <v>2400</v>
      </c>
      <c r="Q61" s="527" t="s">
        <v>473</v>
      </c>
      <c r="R61" s="522">
        <f>+R59</f>
        <v>20000</v>
      </c>
      <c r="S61" s="527"/>
      <c r="T61" s="520"/>
      <c r="U61" s="527" t="s">
        <v>473</v>
      </c>
      <c r="V61" s="522">
        <f>+V59</f>
        <v>4600</v>
      </c>
      <c r="W61" s="527" t="s">
        <v>542</v>
      </c>
      <c r="X61" s="522">
        <f>+X59</f>
        <v>2000</v>
      </c>
      <c r="Y61" s="527" t="s">
        <v>542</v>
      </c>
      <c r="Z61" s="523">
        <f>+Z59</f>
        <v>150</v>
      </c>
    </row>
    <row r="62" spans="1:26" x14ac:dyDescent="0.2">
      <c r="A62" s="25"/>
      <c r="C62" s="529" t="s">
        <v>144</v>
      </c>
      <c r="D62" s="765">
        <v>400</v>
      </c>
      <c r="E62" s="531"/>
      <c r="F62" s="536">
        <v>-400</v>
      </c>
      <c r="G62" s="531"/>
      <c r="H62" s="536"/>
      <c r="I62" s="531"/>
      <c r="J62" s="536"/>
      <c r="K62" s="531"/>
      <c r="L62" s="536"/>
      <c r="M62" s="531"/>
      <c r="N62" s="536"/>
      <c r="O62" s="531"/>
      <c r="P62" s="536"/>
      <c r="Q62" s="531"/>
      <c r="R62" s="536"/>
      <c r="S62" s="531"/>
      <c r="T62" s="530"/>
      <c r="U62" s="531"/>
      <c r="V62" s="536"/>
      <c r="W62" s="531"/>
      <c r="X62" s="536"/>
      <c r="Y62" s="531"/>
      <c r="Z62" s="537"/>
    </row>
    <row r="63" spans="1:26" x14ac:dyDescent="0.2">
      <c r="A63" s="25"/>
      <c r="C63" s="528" t="s">
        <v>570</v>
      </c>
      <c r="D63" s="766">
        <f>+D61+D62</f>
        <v>18950</v>
      </c>
      <c r="E63" s="527" t="s">
        <v>473</v>
      </c>
      <c r="F63" s="522">
        <f>+F61+F62</f>
        <v>2100</v>
      </c>
      <c r="G63" s="527" t="s">
        <v>473</v>
      </c>
      <c r="H63" s="522">
        <f>+H61</f>
        <v>800</v>
      </c>
      <c r="I63" s="527" t="s">
        <v>473</v>
      </c>
      <c r="J63" s="522">
        <f>+J61</f>
        <v>3600</v>
      </c>
      <c r="K63" s="527" t="s">
        <v>473</v>
      </c>
      <c r="L63" s="522">
        <f>+L61</f>
        <v>3000</v>
      </c>
      <c r="M63" s="527" t="s">
        <v>472</v>
      </c>
      <c r="N63" s="522">
        <f>+N61</f>
        <v>3600</v>
      </c>
      <c r="O63" s="527" t="s">
        <v>473</v>
      </c>
      <c r="P63" s="522">
        <f>+P61</f>
        <v>2400</v>
      </c>
      <c r="Q63" s="527" t="s">
        <v>473</v>
      </c>
      <c r="R63" s="522">
        <f>+R61</f>
        <v>20000</v>
      </c>
      <c r="S63" s="527"/>
      <c r="T63" s="520"/>
      <c r="U63" s="527" t="s">
        <v>473</v>
      </c>
      <c r="V63" s="522">
        <f>+V61</f>
        <v>4600</v>
      </c>
      <c r="W63" s="527" t="s">
        <v>542</v>
      </c>
      <c r="X63" s="522">
        <f>+X61</f>
        <v>2000</v>
      </c>
      <c r="Y63" s="527" t="s">
        <v>542</v>
      </c>
      <c r="Z63" s="523">
        <f>+Z61</f>
        <v>150</v>
      </c>
    </row>
    <row r="64" spans="1:26" x14ac:dyDescent="0.2">
      <c r="A64" s="25"/>
      <c r="C64" s="529" t="s">
        <v>145</v>
      </c>
      <c r="D64" s="767">
        <v>-1000</v>
      </c>
      <c r="E64" s="531"/>
      <c r="F64" s="530"/>
      <c r="G64" s="531"/>
      <c r="H64" s="530"/>
      <c r="I64" s="531"/>
      <c r="J64" s="530"/>
      <c r="K64" s="531"/>
      <c r="L64" s="530"/>
      <c r="M64" s="531"/>
      <c r="N64" s="530"/>
      <c r="O64" s="531"/>
      <c r="P64" s="530"/>
      <c r="Q64" s="531"/>
      <c r="R64" s="530"/>
      <c r="S64" s="531"/>
      <c r="T64" s="770">
        <v>-1000</v>
      </c>
      <c r="U64" s="531"/>
      <c r="V64" s="530"/>
      <c r="W64" s="531"/>
      <c r="X64" s="530"/>
      <c r="Y64" s="531"/>
      <c r="Z64" s="532"/>
    </row>
    <row r="65" spans="1:26" ht="15.75" thickBot="1" x14ac:dyDescent="0.25">
      <c r="A65" s="25"/>
      <c r="C65" s="534" t="s">
        <v>570</v>
      </c>
      <c r="D65" s="768">
        <f>+D63+D64</f>
        <v>17950</v>
      </c>
      <c r="E65" s="533" t="s">
        <v>473</v>
      </c>
      <c r="F65" s="518">
        <f>+F63</f>
        <v>2100</v>
      </c>
      <c r="G65" s="533" t="s">
        <v>473</v>
      </c>
      <c r="H65" s="518">
        <f>+H63</f>
        <v>800</v>
      </c>
      <c r="I65" s="533" t="s">
        <v>473</v>
      </c>
      <c r="J65" s="518">
        <f>+J63</f>
        <v>3600</v>
      </c>
      <c r="K65" s="533" t="s">
        <v>473</v>
      </c>
      <c r="L65" s="518">
        <f>+L63</f>
        <v>3000</v>
      </c>
      <c r="M65" s="533" t="s">
        <v>472</v>
      </c>
      <c r="N65" s="518">
        <f>+N63</f>
        <v>3600</v>
      </c>
      <c r="O65" s="533" t="s">
        <v>473</v>
      </c>
      <c r="P65" s="518">
        <f>+P63</f>
        <v>2400</v>
      </c>
      <c r="Q65" s="533" t="s">
        <v>473</v>
      </c>
      <c r="R65" s="518">
        <f>+R63</f>
        <v>20000</v>
      </c>
      <c r="S65" s="533" t="s">
        <v>542</v>
      </c>
      <c r="T65" s="769">
        <f>-T64</f>
        <v>1000</v>
      </c>
      <c r="U65" s="533" t="s">
        <v>473</v>
      </c>
      <c r="V65" s="518">
        <f>+V63</f>
        <v>4600</v>
      </c>
      <c r="W65" s="533" t="s">
        <v>542</v>
      </c>
      <c r="X65" s="518">
        <f>+X63</f>
        <v>2000</v>
      </c>
      <c r="Y65" s="533" t="s">
        <v>542</v>
      </c>
      <c r="Z65" s="524">
        <f>+Z63</f>
        <v>150</v>
      </c>
    </row>
    <row r="66" spans="1:26" ht="15.75" thickTop="1" x14ac:dyDescent="0.2"/>
    <row r="68" spans="1:26" ht="15.75" x14ac:dyDescent="0.2">
      <c r="B68" s="27" t="s">
        <v>353</v>
      </c>
    </row>
    <row r="70" spans="1:26" ht="15.75" customHeight="1" x14ac:dyDescent="0.2">
      <c r="B70" s="796" t="s">
        <v>713</v>
      </c>
      <c r="C70" s="797"/>
      <c r="D70" s="797"/>
      <c r="E70" s="797"/>
      <c r="F70" s="797"/>
      <c r="G70" s="797"/>
      <c r="H70" s="797"/>
      <c r="I70" s="797"/>
      <c r="J70" s="797"/>
      <c r="K70" s="797"/>
      <c r="L70" s="798"/>
    </row>
    <row r="71" spans="1:26" ht="15" customHeight="1" x14ac:dyDescent="0.2">
      <c r="B71" s="799" t="s">
        <v>364</v>
      </c>
      <c r="C71" s="900"/>
      <c r="D71" s="900"/>
      <c r="E71" s="900"/>
      <c r="F71" s="900"/>
      <c r="G71" s="900"/>
      <c r="H71" s="900"/>
      <c r="I71" s="900"/>
      <c r="J71" s="900"/>
      <c r="K71" s="900"/>
      <c r="L71" s="901"/>
    </row>
    <row r="72" spans="1:26" ht="15" customHeight="1" x14ac:dyDescent="0.2">
      <c r="B72" s="802" t="s">
        <v>706</v>
      </c>
      <c r="C72" s="862"/>
      <c r="D72" s="862"/>
      <c r="E72" s="862"/>
      <c r="F72" s="862"/>
      <c r="G72" s="862"/>
      <c r="H72" s="862"/>
      <c r="I72" s="862"/>
      <c r="J72" s="862"/>
      <c r="K72" s="862"/>
      <c r="L72" s="863"/>
    </row>
    <row r="73" spans="1:26" x14ac:dyDescent="0.2">
      <c r="B73" s="913"/>
      <c r="C73" s="914"/>
      <c r="D73" s="914"/>
      <c r="E73" s="914"/>
      <c r="F73" s="914"/>
      <c r="G73" s="914"/>
      <c r="H73" s="914"/>
      <c r="I73" s="411"/>
      <c r="J73" s="249"/>
      <c r="K73" s="411"/>
      <c r="L73" s="47"/>
    </row>
    <row r="74" spans="1:26" x14ac:dyDescent="0.2">
      <c r="B74" s="138" t="s">
        <v>493</v>
      </c>
      <c r="C74" s="55"/>
      <c r="D74" s="55"/>
      <c r="E74" s="55"/>
      <c r="F74" s="55"/>
      <c r="G74" s="55"/>
      <c r="H74" s="55"/>
      <c r="I74" s="412"/>
      <c r="J74" s="250"/>
      <c r="K74" s="412"/>
      <c r="L74" s="49"/>
    </row>
    <row r="75" spans="1:26" x14ac:dyDescent="0.2">
      <c r="B75" s="138" t="s">
        <v>494</v>
      </c>
      <c r="C75" s="55"/>
      <c r="D75" s="55"/>
      <c r="E75" s="55"/>
      <c r="F75" s="55"/>
      <c r="G75" s="55"/>
      <c r="H75" s="55"/>
      <c r="I75" s="412"/>
      <c r="J75" s="250"/>
      <c r="K75" s="412"/>
      <c r="L75" s="415">
        <f>+V65</f>
        <v>4600</v>
      </c>
    </row>
    <row r="76" spans="1:26" x14ac:dyDescent="0.2">
      <c r="B76" s="138" t="s">
        <v>495</v>
      </c>
      <c r="C76" s="55"/>
      <c r="D76" s="55"/>
      <c r="E76" s="55"/>
      <c r="F76" s="55"/>
      <c r="G76" s="55"/>
      <c r="H76" s="55"/>
      <c r="I76" s="412"/>
      <c r="J76" s="250"/>
      <c r="K76" s="412"/>
      <c r="L76" s="49"/>
    </row>
    <row r="77" spans="1:26" x14ac:dyDescent="0.2">
      <c r="B77" s="138" t="s">
        <v>497</v>
      </c>
      <c r="C77" s="55"/>
      <c r="D77" s="55"/>
      <c r="E77" s="55"/>
      <c r="F77" s="55"/>
      <c r="G77" s="55"/>
      <c r="H77" s="55"/>
      <c r="I77" s="412"/>
      <c r="J77" s="414">
        <f>+X65</f>
        <v>2000</v>
      </c>
      <c r="K77" s="412"/>
      <c r="L77" s="49"/>
    </row>
    <row r="78" spans="1:26" x14ac:dyDescent="0.2">
      <c r="B78" s="138" t="s">
        <v>501</v>
      </c>
      <c r="C78" s="55"/>
      <c r="D78" s="55"/>
      <c r="E78" s="55"/>
      <c r="F78" s="55"/>
      <c r="G78" s="55"/>
      <c r="H78" s="55"/>
      <c r="I78" s="412"/>
      <c r="J78" s="414">
        <f>+Z65</f>
        <v>150</v>
      </c>
      <c r="K78" s="412"/>
      <c r="L78" s="49"/>
    </row>
    <row r="79" spans="1:26" x14ac:dyDescent="0.2">
      <c r="B79" s="138" t="s">
        <v>146</v>
      </c>
      <c r="C79" s="55"/>
      <c r="D79" s="55"/>
      <c r="E79" s="55"/>
      <c r="F79" s="55"/>
      <c r="G79" s="55"/>
      <c r="H79" s="55"/>
      <c r="I79" s="412"/>
      <c r="J79" s="250"/>
      <c r="K79" s="412"/>
      <c r="L79" s="732">
        <f>+J77+J78</f>
        <v>2150</v>
      </c>
    </row>
    <row r="80" spans="1:26" ht="15.75" thickBot="1" x14ac:dyDescent="0.25">
      <c r="B80" s="138" t="s">
        <v>500</v>
      </c>
      <c r="C80" s="55"/>
      <c r="D80" s="55"/>
      <c r="E80" s="55"/>
      <c r="F80" s="55"/>
      <c r="G80" s="55"/>
      <c r="H80" s="55"/>
      <c r="I80" s="412"/>
      <c r="J80" s="250"/>
      <c r="K80" s="412"/>
      <c r="L80" s="417">
        <f>+L75-L79</f>
        <v>2450</v>
      </c>
    </row>
    <row r="81" spans="2:12" ht="15.75" thickTop="1" x14ac:dyDescent="0.2">
      <c r="B81" s="138"/>
      <c r="C81" s="55"/>
      <c r="D81" s="55"/>
      <c r="E81" s="55"/>
      <c r="F81" s="55"/>
      <c r="G81" s="55"/>
      <c r="H81" s="55"/>
      <c r="I81" s="412"/>
      <c r="J81" s="250"/>
      <c r="K81" s="412"/>
      <c r="L81" s="416"/>
    </row>
    <row r="82" spans="2:12" x14ac:dyDescent="0.2">
      <c r="B82" s="138"/>
      <c r="C82" s="55"/>
      <c r="D82" s="55"/>
      <c r="E82" s="55"/>
      <c r="F82" s="55"/>
      <c r="G82" s="55"/>
      <c r="H82" s="55"/>
      <c r="I82" s="412"/>
      <c r="J82" s="250"/>
      <c r="K82" s="412"/>
      <c r="L82" s="49"/>
    </row>
    <row r="83" spans="2:12" x14ac:dyDescent="0.2">
      <c r="B83" s="138"/>
      <c r="C83" s="55"/>
      <c r="D83" s="55"/>
      <c r="E83" s="55"/>
      <c r="F83" s="55"/>
      <c r="G83" s="55"/>
      <c r="H83" s="55"/>
      <c r="I83" s="412"/>
      <c r="J83" s="250"/>
      <c r="K83" s="412"/>
      <c r="L83" s="49"/>
    </row>
    <row r="84" spans="2:12" x14ac:dyDescent="0.2">
      <c r="B84" s="138"/>
      <c r="C84" s="55"/>
      <c r="D84" s="55"/>
      <c r="E84" s="55"/>
      <c r="F84" s="55"/>
      <c r="G84" s="55"/>
      <c r="H84" s="55"/>
      <c r="I84" s="412"/>
      <c r="J84" s="250"/>
      <c r="K84" s="412"/>
      <c r="L84" s="49"/>
    </row>
    <row r="85" spans="2:12" x14ac:dyDescent="0.2">
      <c r="B85" s="139"/>
      <c r="C85" s="57"/>
      <c r="D85" s="57"/>
      <c r="E85" s="57"/>
      <c r="F85" s="57"/>
      <c r="G85" s="57"/>
      <c r="H85" s="57"/>
      <c r="I85" s="413"/>
      <c r="J85" s="252"/>
      <c r="K85" s="413"/>
      <c r="L85" s="248"/>
    </row>
    <row r="87" spans="2:12" ht="15.75" x14ac:dyDescent="0.2">
      <c r="B87" s="27" t="s">
        <v>396</v>
      </c>
    </row>
    <row r="89" spans="2:12" ht="15.75" customHeight="1" x14ac:dyDescent="0.2">
      <c r="B89" s="796" t="str">
        <f>+B70</f>
        <v>DANIELS CONSULTING</v>
      </c>
      <c r="C89" s="797"/>
      <c r="D89" s="797"/>
      <c r="E89" s="797"/>
      <c r="F89" s="797"/>
      <c r="G89" s="797"/>
      <c r="H89" s="797"/>
      <c r="I89" s="797"/>
      <c r="J89" s="797"/>
      <c r="K89" s="797"/>
      <c r="L89" s="798"/>
    </row>
    <row r="90" spans="2:12" ht="15.75" x14ac:dyDescent="0.2">
      <c r="B90" s="811" t="s">
        <v>259</v>
      </c>
      <c r="C90" s="812"/>
      <c r="D90" s="812"/>
      <c r="E90" s="812"/>
      <c r="F90" s="812"/>
      <c r="G90" s="812"/>
      <c r="H90" s="812"/>
      <c r="I90" s="812"/>
      <c r="J90" s="812"/>
      <c r="K90" s="812"/>
      <c r="L90" s="813"/>
    </row>
    <row r="91" spans="2:12" ht="15" customHeight="1" x14ac:dyDescent="0.2">
      <c r="B91" s="802" t="str">
        <f>+B72</f>
        <v>Month Ended December 31, 2016</v>
      </c>
      <c r="C91" s="862"/>
      <c r="D91" s="862"/>
      <c r="E91" s="862"/>
      <c r="F91" s="862"/>
      <c r="G91" s="862"/>
      <c r="H91" s="862"/>
      <c r="I91" s="862"/>
      <c r="J91" s="862"/>
      <c r="K91" s="862"/>
      <c r="L91" s="863"/>
    </row>
    <row r="92" spans="2:12" x14ac:dyDescent="0.2">
      <c r="B92" s="295"/>
      <c r="C92" s="270"/>
      <c r="D92" s="270"/>
      <c r="E92" s="270"/>
      <c r="F92" s="270"/>
      <c r="G92" s="270"/>
      <c r="H92" s="270"/>
      <c r="I92" s="52"/>
      <c r="J92" s="52"/>
      <c r="K92" s="52"/>
      <c r="L92" s="416"/>
    </row>
    <row r="93" spans="2:12" x14ac:dyDescent="0.2">
      <c r="B93" s="138" t="s">
        <v>707</v>
      </c>
      <c r="C93" s="141"/>
      <c r="D93" s="141"/>
      <c r="E93" s="141"/>
      <c r="F93" s="141"/>
      <c r="G93" s="141"/>
      <c r="H93" s="141"/>
      <c r="I93" s="141"/>
      <c r="J93" s="141"/>
      <c r="K93" s="141"/>
      <c r="L93" s="418">
        <v>0</v>
      </c>
    </row>
    <row r="94" spans="2:12" x14ac:dyDescent="0.2">
      <c r="B94" s="138" t="s">
        <v>538</v>
      </c>
      <c r="C94" s="55"/>
      <c r="D94" s="55"/>
      <c r="E94" s="55"/>
      <c r="F94" s="55"/>
      <c r="G94" s="55"/>
      <c r="H94" s="55"/>
      <c r="I94" s="55"/>
      <c r="J94" s="55"/>
      <c r="K94" s="55"/>
      <c r="L94" s="771">
        <f>+L80</f>
        <v>2450</v>
      </c>
    </row>
    <row r="95" spans="2:12" x14ac:dyDescent="0.2">
      <c r="B95" s="138"/>
      <c r="C95" s="55"/>
      <c r="D95" s="55"/>
      <c r="E95" s="55"/>
      <c r="F95" s="55"/>
      <c r="G95" s="55"/>
      <c r="H95" s="55"/>
      <c r="I95" s="55"/>
      <c r="J95" s="55"/>
      <c r="K95" s="55"/>
      <c r="L95" s="253">
        <f>+L93+L94</f>
        <v>2450</v>
      </c>
    </row>
    <row r="96" spans="2:12" x14ac:dyDescent="0.2">
      <c r="B96" s="138" t="s">
        <v>204</v>
      </c>
      <c r="C96" s="55"/>
      <c r="D96" s="55"/>
      <c r="E96" s="55"/>
      <c r="F96" s="55"/>
      <c r="G96" s="55"/>
      <c r="H96" s="55"/>
      <c r="I96" s="55"/>
      <c r="J96" s="55"/>
      <c r="K96" s="55"/>
      <c r="L96" s="260">
        <f>-T65</f>
        <v>-1000</v>
      </c>
    </row>
    <row r="97" spans="2:18" ht="15.75" thickBot="1" x14ac:dyDescent="0.25">
      <c r="B97" s="138" t="s">
        <v>613</v>
      </c>
      <c r="C97" s="55"/>
      <c r="D97" s="55"/>
      <c r="E97" s="55"/>
      <c r="F97" s="55"/>
      <c r="G97" s="55"/>
      <c r="H97" s="55"/>
      <c r="I97" s="55"/>
      <c r="J97" s="55"/>
      <c r="K97" s="55"/>
      <c r="L97" s="716">
        <f>+L95+L96</f>
        <v>1450</v>
      </c>
    </row>
    <row r="98" spans="2:18" ht="15.75" thickTop="1" x14ac:dyDescent="0.2">
      <c r="B98" s="138"/>
      <c r="C98" s="55"/>
      <c r="D98" s="55"/>
      <c r="E98" s="55"/>
      <c r="F98" s="55"/>
      <c r="G98" s="55"/>
      <c r="H98" s="55"/>
      <c r="I98" s="55"/>
      <c r="J98" s="55"/>
      <c r="K98" s="55"/>
      <c r="L98" s="416"/>
    </row>
    <row r="99" spans="2:18" x14ac:dyDescent="0.2">
      <c r="B99" s="139"/>
      <c r="C99" s="57"/>
      <c r="D99" s="57"/>
      <c r="E99" s="57"/>
      <c r="F99" s="57"/>
      <c r="G99" s="57"/>
      <c r="H99" s="57"/>
      <c r="I99" s="57"/>
      <c r="J99" s="57"/>
      <c r="K99" s="57"/>
      <c r="L99" s="140"/>
    </row>
    <row r="102" spans="2:18" ht="15.75" x14ac:dyDescent="0.2">
      <c r="B102" s="27" t="s">
        <v>432</v>
      </c>
    </row>
    <row r="104" spans="2:18" ht="15.75" customHeight="1" x14ac:dyDescent="0.2">
      <c r="B104" s="796" t="str">
        <f>+B89</f>
        <v>DANIELS CONSULTING</v>
      </c>
      <c r="C104" s="797"/>
      <c r="D104" s="797"/>
      <c r="E104" s="797"/>
      <c r="F104" s="797"/>
      <c r="G104" s="797"/>
      <c r="H104" s="797"/>
      <c r="I104" s="797"/>
      <c r="J104" s="797"/>
      <c r="K104" s="797"/>
      <c r="L104" s="797"/>
      <c r="M104" s="797"/>
      <c r="N104" s="797"/>
      <c r="O104" s="797"/>
      <c r="P104" s="797"/>
      <c r="Q104" s="797"/>
      <c r="R104" s="798"/>
    </row>
    <row r="105" spans="2:18" ht="15.75" x14ac:dyDescent="0.2">
      <c r="B105" s="811" t="s">
        <v>367</v>
      </c>
      <c r="C105" s="812"/>
      <c r="D105" s="812"/>
      <c r="E105" s="812"/>
      <c r="F105" s="812"/>
      <c r="G105" s="812"/>
      <c r="H105" s="812"/>
      <c r="I105" s="812"/>
      <c r="J105" s="812"/>
      <c r="K105" s="812"/>
      <c r="L105" s="812"/>
      <c r="M105" s="812"/>
      <c r="N105" s="812"/>
      <c r="O105" s="812"/>
      <c r="P105" s="812"/>
      <c r="Q105" s="812"/>
      <c r="R105" s="813"/>
    </row>
    <row r="106" spans="2:18" ht="15.75" x14ac:dyDescent="0.2">
      <c r="B106" s="907" t="s">
        <v>615</v>
      </c>
      <c r="C106" s="908"/>
      <c r="D106" s="908"/>
      <c r="E106" s="908"/>
      <c r="F106" s="908"/>
      <c r="G106" s="908"/>
      <c r="H106" s="908"/>
      <c r="I106" s="908"/>
      <c r="J106" s="908"/>
      <c r="K106" s="908"/>
      <c r="L106" s="908"/>
      <c r="M106" s="908"/>
      <c r="N106" s="908"/>
      <c r="O106" s="908"/>
      <c r="P106" s="908"/>
      <c r="Q106" s="908"/>
      <c r="R106" s="909"/>
    </row>
    <row r="107" spans="2:18" ht="15.75" x14ac:dyDescent="0.25">
      <c r="B107" s="965" t="s">
        <v>349</v>
      </c>
      <c r="C107" s="906"/>
      <c r="D107" s="906"/>
      <c r="E107" s="906"/>
      <c r="F107" s="906"/>
      <c r="G107" s="906"/>
      <c r="H107" s="906"/>
      <c r="I107" s="966"/>
      <c r="J107" s="419"/>
      <c r="K107" s="906" t="s">
        <v>350</v>
      </c>
      <c r="L107" s="906"/>
      <c r="M107" s="906"/>
      <c r="N107" s="906"/>
      <c r="O107" s="420"/>
      <c r="P107" s="420"/>
      <c r="Q107" s="420"/>
      <c r="R107" s="108"/>
    </row>
    <row r="108" spans="2:18" x14ac:dyDescent="0.2">
      <c r="B108" s="53" t="s">
        <v>503</v>
      </c>
      <c r="C108" s="55"/>
      <c r="D108" s="55"/>
      <c r="E108" s="382"/>
      <c r="F108" s="11"/>
      <c r="G108" s="11"/>
      <c r="H108" s="970">
        <f>+D65</f>
        <v>17950</v>
      </c>
      <c r="I108" s="971"/>
      <c r="J108" s="53" t="s">
        <v>508</v>
      </c>
      <c r="K108" s="55"/>
      <c r="L108" s="382"/>
      <c r="M108" s="427"/>
      <c r="N108" s="11"/>
      <c r="O108" s="427"/>
      <c r="P108" s="427"/>
      <c r="Q108" s="427"/>
      <c r="R108" s="606">
        <f>+N65</f>
        <v>3600</v>
      </c>
    </row>
    <row r="109" spans="2:18" ht="17.25" x14ac:dyDescent="0.25">
      <c r="B109" s="421" t="s">
        <v>504</v>
      </c>
      <c r="C109" s="422"/>
      <c r="D109" s="422"/>
      <c r="E109" s="423"/>
      <c r="F109" s="419"/>
      <c r="G109" s="419"/>
      <c r="H109" s="963">
        <f>+F65</f>
        <v>2100</v>
      </c>
      <c r="I109" s="964"/>
      <c r="J109" s="421" t="s">
        <v>147</v>
      </c>
      <c r="K109" s="422"/>
      <c r="L109" s="423"/>
      <c r="M109" s="420"/>
      <c r="N109" s="419"/>
      <c r="O109" s="428"/>
      <c r="P109" s="428"/>
      <c r="Q109" s="428"/>
      <c r="R109" s="772">
        <f>+P65</f>
        <v>2400</v>
      </c>
    </row>
    <row r="110" spans="2:18" ht="15.75" x14ac:dyDescent="0.25">
      <c r="B110" s="53" t="s">
        <v>505</v>
      </c>
      <c r="C110" s="54"/>
      <c r="D110" s="54"/>
      <c r="E110" s="242"/>
      <c r="F110" s="11"/>
      <c r="G110" s="11"/>
      <c r="H110" s="963">
        <f>+H65</f>
        <v>800</v>
      </c>
      <c r="I110" s="964"/>
      <c r="J110" s="53" t="s">
        <v>7</v>
      </c>
      <c r="K110" s="542"/>
      <c r="L110" s="542"/>
      <c r="M110" s="542"/>
      <c r="N110" s="542"/>
      <c r="O110" s="542"/>
      <c r="P110" s="542"/>
      <c r="Q110" s="542"/>
      <c r="R110" s="546">
        <f>+R108+R109</f>
        <v>6000</v>
      </c>
    </row>
    <row r="111" spans="2:18" ht="15.75" x14ac:dyDescent="0.25">
      <c r="B111" s="421" t="s">
        <v>506</v>
      </c>
      <c r="C111" s="422"/>
      <c r="D111" s="422"/>
      <c r="E111" s="423"/>
      <c r="F111" s="419"/>
      <c r="G111" s="419"/>
      <c r="H111" s="959">
        <f>+J65</f>
        <v>3600</v>
      </c>
      <c r="I111" s="960"/>
      <c r="J111" s="817" t="s">
        <v>211</v>
      </c>
      <c r="K111" s="818"/>
      <c r="L111" s="818"/>
      <c r="M111" s="818"/>
      <c r="N111" s="818"/>
      <c r="O111" s="818"/>
      <c r="P111" s="818"/>
      <c r="Q111" s="818"/>
      <c r="R111" s="903"/>
    </row>
    <row r="112" spans="2:18" ht="15.75" x14ac:dyDescent="0.25">
      <c r="B112" s="53" t="s">
        <v>38</v>
      </c>
      <c r="C112" s="55"/>
      <c r="D112" s="55"/>
      <c r="E112" s="382"/>
      <c r="F112" s="11"/>
      <c r="G112" s="11"/>
      <c r="H112" s="959">
        <f>+L65</f>
        <v>3000</v>
      </c>
      <c r="I112" s="960"/>
      <c r="J112" s="269" t="s">
        <v>203</v>
      </c>
      <c r="K112" s="270"/>
      <c r="L112" s="543"/>
      <c r="M112" s="544"/>
      <c r="N112" s="43"/>
      <c r="O112" s="544"/>
      <c r="P112" s="544"/>
      <c r="Q112" s="544"/>
      <c r="R112" s="773">
        <f>+R65</f>
        <v>20000</v>
      </c>
    </row>
    <row r="113" spans="2:18" ht="15.75" x14ac:dyDescent="0.25">
      <c r="B113" s="53"/>
      <c r="C113" s="425"/>
      <c r="D113" s="425"/>
      <c r="E113" s="426"/>
      <c r="F113" s="419"/>
      <c r="G113" s="419"/>
      <c r="H113" s="968"/>
      <c r="I113" s="969"/>
      <c r="J113" s="421" t="s">
        <v>212</v>
      </c>
      <c r="K113" s="425"/>
      <c r="L113" s="426"/>
      <c r="M113" s="420"/>
      <c r="N113" s="419"/>
      <c r="O113" s="428"/>
      <c r="P113" s="428"/>
      <c r="Q113" s="428"/>
      <c r="R113" s="641">
        <f>+L97</f>
        <v>1450</v>
      </c>
    </row>
    <row r="114" spans="2:18" x14ac:dyDescent="0.2">
      <c r="B114" s="53"/>
      <c r="C114" s="55"/>
      <c r="D114" s="55"/>
      <c r="E114" s="382"/>
      <c r="F114" s="11"/>
      <c r="G114" s="11"/>
      <c r="H114" s="43"/>
      <c r="I114" s="545"/>
      <c r="J114" s="53" t="s">
        <v>260</v>
      </c>
      <c r="K114" s="55"/>
      <c r="L114" s="382"/>
      <c r="M114" s="427"/>
      <c r="N114" s="11"/>
      <c r="O114" s="427"/>
      <c r="P114" s="427"/>
      <c r="Q114" s="427"/>
      <c r="R114" s="642">
        <f>+R112+R113</f>
        <v>21450</v>
      </c>
    </row>
    <row r="115" spans="2:18" x14ac:dyDescent="0.2">
      <c r="B115" s="421"/>
      <c r="C115" s="425"/>
      <c r="D115" s="425"/>
      <c r="E115" s="426"/>
      <c r="F115" s="419"/>
      <c r="G115" s="419"/>
      <c r="H115" s="95"/>
      <c r="I115" s="271"/>
      <c r="J115" s="421" t="s">
        <v>243</v>
      </c>
      <c r="K115" s="422"/>
      <c r="L115" s="423"/>
      <c r="M115" s="420"/>
      <c r="N115" s="419"/>
      <c r="O115" s="428"/>
      <c r="P115" s="428"/>
      <c r="Q115" s="428"/>
      <c r="R115" s="639" t="s">
        <v>261</v>
      </c>
    </row>
    <row r="116" spans="2:18" ht="15.75" thickBot="1" x14ac:dyDescent="0.25">
      <c r="B116" s="53" t="s">
        <v>507</v>
      </c>
      <c r="C116" s="425"/>
      <c r="D116" s="425"/>
      <c r="E116" s="426"/>
      <c r="F116" s="419"/>
      <c r="G116" s="419"/>
      <c r="H116" s="947">
        <f>+H108+H109+H110+H111+H112</f>
        <v>27450</v>
      </c>
      <c r="I116" s="948"/>
      <c r="J116" s="69" t="s">
        <v>351</v>
      </c>
      <c r="K116" s="55"/>
      <c r="L116" s="382"/>
      <c r="M116" s="427"/>
      <c r="N116" s="11"/>
      <c r="O116" s="427"/>
      <c r="P116" s="427"/>
      <c r="Q116" s="427"/>
      <c r="R116" s="556">
        <f>+R110+R114</f>
        <v>27450</v>
      </c>
    </row>
    <row r="117" spans="2:18" ht="15.75" thickTop="1" x14ac:dyDescent="0.2">
      <c r="B117" s="56"/>
      <c r="C117" s="57"/>
      <c r="D117" s="57"/>
      <c r="E117" s="383"/>
      <c r="F117" s="14"/>
      <c r="G117" s="14"/>
      <c r="H117" s="14"/>
      <c r="I117" s="378"/>
      <c r="J117" s="385"/>
      <c r="K117" s="57"/>
      <c r="L117" s="383"/>
      <c r="M117" s="126"/>
      <c r="N117" s="14"/>
      <c r="O117" s="126"/>
      <c r="P117" s="126"/>
      <c r="Q117" s="126"/>
      <c r="R117" s="632"/>
    </row>
    <row r="119" spans="2:18" ht="15.75" customHeight="1" x14ac:dyDescent="0.2">
      <c r="B119" s="27" t="s">
        <v>433</v>
      </c>
    </row>
    <row r="121" spans="2:18" x14ac:dyDescent="0.2">
      <c r="B121" s="3" t="s">
        <v>714</v>
      </c>
      <c r="C121" s="4"/>
      <c r="D121" s="4"/>
      <c r="E121" s="525"/>
      <c r="F121" s="4"/>
      <c r="G121" s="525"/>
      <c r="H121" s="4"/>
      <c r="I121" s="525"/>
      <c r="J121" s="4"/>
      <c r="K121" s="525"/>
      <c r="L121" s="4"/>
      <c r="M121" s="4"/>
      <c r="N121" s="525"/>
      <c r="O121" s="4"/>
      <c r="P121" s="525"/>
      <c r="Q121" s="4"/>
      <c r="R121" s="5"/>
    </row>
    <row r="122" spans="2:18" x14ac:dyDescent="0.2">
      <c r="B122" s="10" t="s">
        <v>715</v>
      </c>
      <c r="C122" s="11"/>
      <c r="D122" s="11"/>
      <c r="E122" s="427"/>
      <c r="F122" s="11"/>
      <c r="G122" s="427"/>
      <c r="H122" s="11"/>
      <c r="I122" s="427"/>
      <c r="J122" s="11"/>
      <c r="K122" s="427"/>
      <c r="L122" s="11"/>
      <c r="M122" s="11"/>
      <c r="N122" s="427"/>
      <c r="O122" s="11"/>
      <c r="P122" s="427"/>
      <c r="Q122" s="11"/>
      <c r="R122" s="12"/>
    </row>
    <row r="123" spans="2:18" x14ac:dyDescent="0.2">
      <c r="B123" s="10"/>
      <c r="C123" s="11"/>
      <c r="D123" s="11"/>
      <c r="E123" s="427"/>
      <c r="F123" s="11"/>
      <c r="G123" s="427"/>
      <c r="H123" s="11"/>
      <c r="I123" s="427"/>
      <c r="J123" s="11"/>
      <c r="K123" s="427"/>
      <c r="L123" s="11"/>
      <c r="M123" s="11"/>
      <c r="N123" s="427"/>
      <c r="O123" s="11"/>
      <c r="P123" s="427"/>
      <c r="Q123" s="11"/>
      <c r="R123" s="12"/>
    </row>
    <row r="124" spans="2:18" x14ac:dyDescent="0.2">
      <c r="B124" s="7"/>
      <c r="C124" s="8"/>
      <c r="D124" s="8"/>
      <c r="E124" s="526"/>
      <c r="F124" s="8"/>
      <c r="G124" s="526"/>
      <c r="H124" s="8"/>
      <c r="I124" s="526"/>
      <c r="J124" s="8"/>
      <c r="K124" s="526"/>
      <c r="L124" s="8"/>
      <c r="M124" s="8"/>
      <c r="N124" s="526"/>
      <c r="O124" s="8"/>
      <c r="P124" s="526"/>
      <c r="Q124" s="8"/>
      <c r="R124" s="9"/>
    </row>
  </sheetData>
  <mergeCells count="52">
    <mergeCell ref="S39:S40"/>
    <mergeCell ref="U41:U42"/>
    <mergeCell ref="H113:I113"/>
    <mergeCell ref="C9:V10"/>
    <mergeCell ref="C11:V12"/>
    <mergeCell ref="J111:R111"/>
    <mergeCell ref="B104:R104"/>
    <mergeCell ref="B105:R105"/>
    <mergeCell ref="B106:R106"/>
    <mergeCell ref="H108:I108"/>
    <mergeCell ref="H109:I109"/>
    <mergeCell ref="B73:H73"/>
    <mergeCell ref="H111:I111"/>
    <mergeCell ref="B107:I107"/>
    <mergeCell ref="K107:N107"/>
    <mergeCell ref="H110:I110"/>
    <mergeCell ref="Y41:Y42"/>
    <mergeCell ref="Z41:Z42"/>
    <mergeCell ref="B70:L70"/>
    <mergeCell ref="R41:R42"/>
    <mergeCell ref="S41:S42"/>
    <mergeCell ref="T41:T42"/>
    <mergeCell ref="H41:H42"/>
    <mergeCell ref="V41:V42"/>
    <mergeCell ref="J41:J42"/>
    <mergeCell ref="K41:K42"/>
    <mergeCell ref="W41:W42"/>
    <mergeCell ref="H112:I112"/>
    <mergeCell ref="B71:L71"/>
    <mergeCell ref="B89:L89"/>
    <mergeCell ref="B90:L90"/>
    <mergeCell ref="B91:L91"/>
    <mergeCell ref="L41:L42"/>
    <mergeCell ref="B72:L72"/>
    <mergeCell ref="N41:N42"/>
    <mergeCell ref="O41:O42"/>
    <mergeCell ref="D41:D42"/>
    <mergeCell ref="E41:E42"/>
    <mergeCell ref="F41:F42"/>
    <mergeCell ref="G41:G42"/>
    <mergeCell ref="M41:M42"/>
    <mergeCell ref="I41:I42"/>
    <mergeCell ref="H116:I116"/>
    <mergeCell ref="C5:Z7"/>
    <mergeCell ref="Q41:Q42"/>
    <mergeCell ref="X41:X42"/>
    <mergeCell ref="D38:J38"/>
    <mergeCell ref="N38:P38"/>
    <mergeCell ref="R39:R40"/>
    <mergeCell ref="T39:Z39"/>
    <mergeCell ref="R38:Z38"/>
    <mergeCell ref="C41:C42"/>
  </mergeCells>
  <phoneticPr fontId="27" type="noConversion"/>
  <pageMargins left="0.25" right="0.25" top="0.75" bottom="0.75" header="0.3" footer="0.3"/>
  <pageSetup paperSize="9" orientation="landscape"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J64"/>
  <sheetViews>
    <sheetView showGridLines="0" view="pageLayout" zoomScaleNormal="100" workbookViewId="0"/>
  </sheetViews>
  <sheetFormatPr defaultRowHeight="15" x14ac:dyDescent="0.2"/>
  <cols>
    <col min="1" max="1" width="4.5703125" style="1" customWidth="1"/>
    <col min="2" max="2" width="4" style="1" customWidth="1"/>
    <col min="3" max="9" width="9.140625" style="1"/>
    <col min="10" max="10" width="13" style="1" customWidth="1"/>
    <col min="11" max="16384" width="9.140625" style="1"/>
  </cols>
  <sheetData>
    <row r="1" spans="1:10" ht="15.75" x14ac:dyDescent="0.25">
      <c r="A1" s="19" t="s">
        <v>434</v>
      </c>
    </row>
    <row r="2" spans="1:10" x14ac:dyDescent="0.2">
      <c r="B2" s="25"/>
      <c r="C2" s="25"/>
      <c r="D2" s="25"/>
      <c r="E2" s="25"/>
      <c r="F2" s="25"/>
      <c r="G2" s="25"/>
      <c r="H2" s="25"/>
      <c r="I2" s="25"/>
      <c r="J2" s="25"/>
    </row>
    <row r="3" spans="1:10" ht="15" customHeight="1" x14ac:dyDescent="0.2">
      <c r="B3" s="27" t="s">
        <v>347</v>
      </c>
      <c r="C3" s="25"/>
      <c r="D3" s="25"/>
      <c r="E3" s="25"/>
      <c r="F3" s="25"/>
      <c r="G3" s="25"/>
      <c r="H3" s="25"/>
      <c r="I3" s="25"/>
      <c r="J3" s="25"/>
    </row>
    <row r="4" spans="1:10" x14ac:dyDescent="0.2">
      <c r="B4" s="25"/>
      <c r="C4" s="25"/>
      <c r="D4" s="25"/>
      <c r="E4" s="25"/>
      <c r="F4" s="25"/>
      <c r="G4" s="25"/>
      <c r="H4" s="25"/>
      <c r="I4" s="25"/>
      <c r="J4" s="25"/>
    </row>
    <row r="5" spans="1:10" x14ac:dyDescent="0.2">
      <c r="B5" s="28" t="s">
        <v>276</v>
      </c>
      <c r="C5" s="775" t="s">
        <v>435</v>
      </c>
      <c r="D5" s="775"/>
      <c r="E5" s="775"/>
      <c r="F5" s="775"/>
      <c r="G5" s="775"/>
      <c r="H5" s="775"/>
      <c r="I5" s="775"/>
      <c r="J5" s="775"/>
    </row>
    <row r="6" spans="1:10" x14ac:dyDescent="0.2">
      <c r="B6" s="25"/>
      <c r="C6" s="25"/>
      <c r="D6" s="25"/>
      <c r="E6" s="25"/>
      <c r="F6" s="25"/>
      <c r="G6" s="25"/>
      <c r="H6" s="25"/>
      <c r="I6" s="25"/>
      <c r="J6" s="25"/>
    </row>
    <row r="7" spans="1:10" x14ac:dyDescent="0.2">
      <c r="B7" s="29" t="s">
        <v>278</v>
      </c>
      <c r="C7" s="775" t="s">
        <v>436</v>
      </c>
      <c r="D7" s="775"/>
      <c r="E7" s="775"/>
      <c r="F7" s="775"/>
      <c r="G7" s="775"/>
      <c r="H7" s="775"/>
      <c r="I7" s="775"/>
      <c r="J7" s="775"/>
    </row>
    <row r="8" spans="1:10" x14ac:dyDescent="0.2">
      <c r="B8" s="26"/>
      <c r="C8" s="25"/>
      <c r="D8" s="25"/>
      <c r="E8" s="25"/>
      <c r="F8" s="25"/>
      <c r="G8" s="25"/>
      <c r="H8" s="25"/>
      <c r="I8" s="25"/>
      <c r="J8" s="25"/>
    </row>
    <row r="9" spans="1:10" x14ac:dyDescent="0.2">
      <c r="B9" s="29" t="s">
        <v>280</v>
      </c>
      <c r="C9" s="775" t="s">
        <v>272</v>
      </c>
      <c r="D9" s="775"/>
      <c r="E9" s="775"/>
      <c r="F9" s="775"/>
      <c r="G9" s="775"/>
      <c r="H9" s="775"/>
      <c r="I9" s="775"/>
      <c r="J9" s="775"/>
    </row>
    <row r="10" spans="1:10" x14ac:dyDescent="0.2">
      <c r="B10" s="26"/>
      <c r="C10" s="25"/>
      <c r="D10" s="25"/>
      <c r="E10" s="25"/>
      <c r="F10" s="25"/>
      <c r="G10" s="25"/>
      <c r="H10" s="25"/>
      <c r="I10" s="25"/>
      <c r="J10" s="25"/>
    </row>
    <row r="11" spans="1:10" x14ac:dyDescent="0.2">
      <c r="B11" s="29" t="s">
        <v>283</v>
      </c>
      <c r="C11" s="775" t="s">
        <v>437</v>
      </c>
      <c r="D11" s="775"/>
      <c r="E11" s="775"/>
      <c r="F11" s="775"/>
      <c r="G11" s="775"/>
      <c r="H11" s="775"/>
      <c r="I11" s="775"/>
      <c r="J11" s="775"/>
    </row>
    <row r="12" spans="1:10" x14ac:dyDescent="0.2">
      <c r="B12" s="26"/>
      <c r="C12" s="25"/>
      <c r="D12" s="25"/>
      <c r="E12" s="25"/>
      <c r="F12" s="25"/>
      <c r="G12" s="25"/>
      <c r="H12" s="25"/>
      <c r="I12" s="25"/>
      <c r="J12" s="25"/>
    </row>
    <row r="13" spans="1:10" x14ac:dyDescent="0.2">
      <c r="B13" s="29" t="s">
        <v>286</v>
      </c>
      <c r="C13" s="775" t="s">
        <v>438</v>
      </c>
      <c r="D13" s="775"/>
      <c r="E13" s="775"/>
      <c r="F13" s="775"/>
      <c r="G13" s="775"/>
      <c r="H13" s="775"/>
      <c r="I13" s="775"/>
      <c r="J13" s="775"/>
    </row>
    <row r="14" spans="1:10" x14ac:dyDescent="0.2">
      <c r="B14" s="26"/>
      <c r="C14" s="25"/>
      <c r="D14" s="25"/>
      <c r="E14" s="25"/>
      <c r="F14" s="25"/>
      <c r="G14" s="25"/>
      <c r="H14" s="25"/>
      <c r="I14" s="25"/>
      <c r="J14" s="25"/>
    </row>
    <row r="15" spans="1:10" x14ac:dyDescent="0.2">
      <c r="B15" s="29" t="s">
        <v>288</v>
      </c>
      <c r="C15" s="775" t="s">
        <v>439</v>
      </c>
      <c r="D15" s="775"/>
      <c r="E15" s="775"/>
      <c r="F15" s="775"/>
      <c r="G15" s="775"/>
      <c r="H15" s="775"/>
      <c r="I15" s="775"/>
      <c r="J15" s="775"/>
    </row>
    <row r="16" spans="1:10" x14ac:dyDescent="0.2">
      <c r="B16" s="26"/>
      <c r="C16" s="775"/>
      <c r="D16" s="775"/>
      <c r="E16" s="775"/>
      <c r="F16" s="775"/>
      <c r="G16" s="775"/>
      <c r="H16" s="775"/>
      <c r="I16" s="775"/>
      <c r="J16" s="775"/>
    </row>
    <row r="17" spans="1:10" x14ac:dyDescent="0.2">
      <c r="B17" s="26"/>
      <c r="C17" s="25"/>
      <c r="D17" s="25"/>
      <c r="E17" s="25"/>
      <c r="F17" s="25"/>
      <c r="G17" s="25"/>
      <c r="H17" s="25"/>
      <c r="I17" s="25"/>
      <c r="J17" s="25"/>
    </row>
    <row r="18" spans="1:10" x14ac:dyDescent="0.2">
      <c r="B18" s="29" t="s">
        <v>292</v>
      </c>
      <c r="C18" s="775" t="s">
        <v>440</v>
      </c>
      <c r="D18" s="775"/>
      <c r="E18" s="775"/>
      <c r="F18" s="775"/>
      <c r="G18" s="775"/>
      <c r="H18" s="775"/>
      <c r="I18" s="775"/>
      <c r="J18" s="775"/>
    </row>
    <row r="19" spans="1:10" x14ac:dyDescent="0.2">
      <c r="B19" s="26"/>
      <c r="C19" s="26"/>
      <c r="D19" s="26"/>
      <c r="E19" s="26"/>
      <c r="F19" s="26"/>
      <c r="G19" s="26"/>
      <c r="H19" s="26"/>
      <c r="I19" s="26"/>
      <c r="J19" s="26"/>
    </row>
    <row r="20" spans="1:10" ht="15.75" x14ac:dyDescent="0.25">
      <c r="A20" s="19" t="s">
        <v>324</v>
      </c>
      <c r="B20" s="26"/>
      <c r="C20" s="25"/>
      <c r="D20" s="25"/>
      <c r="E20" s="25"/>
      <c r="F20" s="25"/>
      <c r="G20" s="25"/>
      <c r="H20" s="25"/>
      <c r="I20" s="25"/>
      <c r="J20" s="25"/>
    </row>
    <row r="21" spans="1:10" ht="15.75" x14ac:dyDescent="0.25">
      <c r="A21" s="19"/>
      <c r="B21" s="26"/>
      <c r="C21" s="25"/>
      <c r="D21" s="25"/>
      <c r="E21" s="25"/>
      <c r="F21" s="25"/>
      <c r="G21" s="25"/>
      <c r="H21" s="25"/>
      <c r="I21" s="25"/>
      <c r="J21" s="25"/>
    </row>
    <row r="22" spans="1:10" ht="15.75" x14ac:dyDescent="0.25">
      <c r="A22" s="19"/>
      <c r="B22" s="27" t="s">
        <v>352</v>
      </c>
      <c r="C22" s="25"/>
      <c r="D22" s="25"/>
      <c r="E22" s="25"/>
      <c r="F22" s="25"/>
      <c r="G22" s="25"/>
      <c r="H22" s="25"/>
      <c r="I22" s="25"/>
      <c r="J22" s="25"/>
    </row>
    <row r="23" spans="1:10" x14ac:dyDescent="0.2">
      <c r="B23" s="25"/>
      <c r="C23" s="25"/>
      <c r="D23" s="25"/>
      <c r="E23" s="25"/>
      <c r="F23" s="25"/>
      <c r="G23" s="25"/>
      <c r="H23" s="25"/>
      <c r="I23" s="25"/>
      <c r="J23" s="26"/>
    </row>
    <row r="24" spans="1:10" x14ac:dyDescent="0.2">
      <c r="B24" s="91" t="s">
        <v>716</v>
      </c>
      <c r="C24" s="45"/>
      <c r="D24" s="45"/>
      <c r="E24" s="45"/>
      <c r="F24" s="45"/>
      <c r="G24" s="45"/>
      <c r="H24" s="45"/>
      <c r="I24" s="45"/>
      <c r="J24" s="18"/>
    </row>
    <row r="25" spans="1:10" x14ac:dyDescent="0.2">
      <c r="B25" s="69" t="s">
        <v>149</v>
      </c>
      <c r="C25" s="35"/>
      <c r="D25" s="35"/>
      <c r="E25" s="35"/>
      <c r="F25" s="35"/>
      <c r="G25" s="35"/>
      <c r="H25" s="35"/>
      <c r="I25" s="35"/>
      <c r="J25" s="12"/>
    </row>
    <row r="26" spans="1:10" x14ac:dyDescent="0.2">
      <c r="B26" s="61"/>
      <c r="C26" s="62"/>
      <c r="D26" s="62"/>
      <c r="E26" s="62"/>
      <c r="F26" s="62"/>
      <c r="G26" s="62"/>
      <c r="H26" s="62"/>
      <c r="I26" s="62"/>
      <c r="J26" s="9"/>
    </row>
    <row r="27" spans="1:10" x14ac:dyDescent="0.2">
      <c r="B27" s="25"/>
      <c r="C27" s="25"/>
      <c r="D27" s="25"/>
      <c r="E27" s="25"/>
      <c r="F27" s="25"/>
      <c r="G27" s="25"/>
      <c r="H27" s="25"/>
      <c r="I27" s="25"/>
    </row>
    <row r="28" spans="1:10" ht="15.75" x14ac:dyDescent="0.2">
      <c r="B28" s="27" t="s">
        <v>353</v>
      </c>
      <c r="C28" s="25"/>
      <c r="D28" s="25"/>
      <c r="E28" s="25"/>
      <c r="F28" s="25"/>
      <c r="G28" s="25"/>
      <c r="H28" s="25"/>
      <c r="I28" s="25"/>
    </row>
    <row r="29" spans="1:10" x14ac:dyDescent="0.2">
      <c r="B29" s="25"/>
      <c r="C29" s="25"/>
      <c r="D29" s="25"/>
      <c r="E29" s="25"/>
      <c r="F29" s="25"/>
      <c r="G29" s="25"/>
      <c r="H29" s="25"/>
      <c r="I29" s="25"/>
    </row>
    <row r="30" spans="1:10" x14ac:dyDescent="0.2">
      <c r="B30" s="91" t="s">
        <v>717</v>
      </c>
      <c r="C30" s="45"/>
      <c r="D30" s="45"/>
      <c r="E30" s="45"/>
      <c r="F30" s="45"/>
      <c r="G30" s="45"/>
      <c r="H30" s="45"/>
      <c r="I30" s="45"/>
      <c r="J30" s="18"/>
    </row>
    <row r="31" spans="1:10" x14ac:dyDescent="0.2">
      <c r="B31" s="69" t="s">
        <v>148</v>
      </c>
      <c r="C31" s="35"/>
      <c r="D31" s="35"/>
      <c r="E31" s="35"/>
      <c r="F31" s="35"/>
      <c r="G31" s="35"/>
      <c r="H31" s="35"/>
      <c r="I31" s="35"/>
      <c r="J31" s="12"/>
    </row>
    <row r="32" spans="1:10" x14ac:dyDescent="0.2">
      <c r="B32" s="210"/>
      <c r="C32" s="62"/>
      <c r="D32" s="62"/>
      <c r="E32" s="62"/>
      <c r="F32" s="62"/>
      <c r="G32" s="62"/>
      <c r="H32" s="62"/>
      <c r="I32" s="62"/>
      <c r="J32" s="9"/>
    </row>
    <row r="33" spans="2:10" x14ac:dyDescent="0.2">
      <c r="B33" s="25"/>
      <c r="C33" s="25"/>
      <c r="D33" s="25"/>
      <c r="E33" s="25"/>
      <c r="F33" s="25"/>
      <c r="G33" s="25"/>
      <c r="H33" s="25"/>
      <c r="I33" s="25"/>
    </row>
    <row r="34" spans="2:10" ht="15.75" x14ac:dyDescent="0.2">
      <c r="B34" s="27" t="s">
        <v>396</v>
      </c>
      <c r="C34" s="25"/>
      <c r="D34" s="25"/>
      <c r="E34" s="25"/>
      <c r="F34" s="25"/>
      <c r="G34" s="25"/>
      <c r="H34" s="25"/>
      <c r="I34" s="25"/>
    </row>
    <row r="35" spans="2:10" x14ac:dyDescent="0.2">
      <c r="B35" s="25"/>
      <c r="C35" s="25"/>
      <c r="D35" s="25"/>
      <c r="E35" s="25"/>
      <c r="F35" s="25"/>
      <c r="G35" s="25"/>
      <c r="H35" s="25"/>
      <c r="I35" s="25"/>
    </row>
    <row r="36" spans="2:10" x14ac:dyDescent="0.2">
      <c r="B36" s="91" t="s">
        <v>718</v>
      </c>
      <c r="C36" s="45"/>
      <c r="D36" s="45"/>
      <c r="E36" s="45"/>
      <c r="F36" s="45"/>
      <c r="G36" s="45"/>
      <c r="H36" s="45"/>
      <c r="I36" s="45"/>
      <c r="J36" s="18"/>
    </row>
    <row r="37" spans="2:10" x14ac:dyDescent="0.2">
      <c r="B37" s="69" t="s">
        <v>150</v>
      </c>
      <c r="C37" s="35"/>
      <c r="D37" s="35"/>
      <c r="E37" s="35"/>
      <c r="F37" s="35"/>
      <c r="G37" s="35"/>
      <c r="H37" s="35"/>
      <c r="I37" s="35"/>
      <c r="J37" s="12"/>
    </row>
    <row r="38" spans="2:10" x14ac:dyDescent="0.2">
      <c r="B38" s="61"/>
      <c r="C38" s="62"/>
      <c r="D38" s="62"/>
      <c r="E38" s="62"/>
      <c r="F38" s="62"/>
      <c r="G38" s="62"/>
      <c r="H38" s="62"/>
      <c r="I38" s="62"/>
      <c r="J38" s="9"/>
    </row>
    <row r="39" spans="2:10" x14ac:dyDescent="0.2">
      <c r="B39" s="25"/>
      <c r="C39" s="25"/>
      <c r="D39" s="25"/>
      <c r="E39" s="25"/>
      <c r="F39" s="25"/>
      <c r="G39" s="25"/>
      <c r="H39" s="25"/>
      <c r="I39" s="25"/>
    </row>
    <row r="40" spans="2:10" ht="15.75" x14ac:dyDescent="0.2">
      <c r="B40" s="27" t="s">
        <v>432</v>
      </c>
    </row>
    <row r="42" spans="2:10" x14ac:dyDescent="0.2">
      <c r="B42" s="91" t="s">
        <v>719</v>
      </c>
      <c r="C42" s="45"/>
      <c r="D42" s="45"/>
      <c r="E42" s="45"/>
      <c r="F42" s="45"/>
      <c r="G42" s="45"/>
      <c r="H42" s="45"/>
      <c r="I42" s="45"/>
      <c r="J42" s="18"/>
    </row>
    <row r="43" spans="2:10" x14ac:dyDescent="0.2">
      <c r="B43" s="69" t="s">
        <v>151</v>
      </c>
      <c r="C43" s="35"/>
      <c r="D43" s="35"/>
      <c r="E43" s="35"/>
      <c r="F43" s="35"/>
      <c r="G43" s="35"/>
      <c r="H43" s="35"/>
      <c r="I43" s="35"/>
      <c r="J43" s="12"/>
    </row>
    <row r="44" spans="2:10" x14ac:dyDescent="0.2">
      <c r="B44" s="61"/>
      <c r="C44" s="62"/>
      <c r="D44" s="62"/>
      <c r="E44" s="62"/>
      <c r="F44" s="62"/>
      <c r="G44" s="62"/>
      <c r="H44" s="62"/>
      <c r="I44" s="62"/>
      <c r="J44" s="9"/>
    </row>
    <row r="47" spans="2:10" ht="15.75" x14ac:dyDescent="0.2">
      <c r="B47" s="27" t="s">
        <v>433</v>
      </c>
    </row>
    <row r="49" spans="2:10" x14ac:dyDescent="0.2">
      <c r="B49" s="91" t="s">
        <v>720</v>
      </c>
      <c r="C49" s="45"/>
      <c r="D49" s="45"/>
      <c r="E49" s="45"/>
      <c r="F49" s="45"/>
      <c r="G49" s="45"/>
      <c r="H49" s="45"/>
      <c r="I49" s="45"/>
      <c r="J49" s="18"/>
    </row>
    <row r="50" spans="2:10" x14ac:dyDescent="0.2">
      <c r="B50" s="69" t="s">
        <v>152</v>
      </c>
      <c r="C50" s="35"/>
      <c r="D50" s="35"/>
      <c r="E50" s="35"/>
      <c r="F50" s="35"/>
      <c r="G50" s="35"/>
      <c r="H50" s="35"/>
      <c r="I50" s="35"/>
      <c r="J50" s="12"/>
    </row>
    <row r="51" spans="2:10" x14ac:dyDescent="0.2">
      <c r="B51" s="61"/>
      <c r="C51" s="62"/>
      <c r="D51" s="62"/>
      <c r="E51" s="62"/>
      <c r="F51" s="62"/>
      <c r="G51" s="62"/>
      <c r="H51" s="62"/>
      <c r="I51" s="62"/>
      <c r="J51" s="9"/>
    </row>
    <row r="53" spans="2:10" ht="15.75" x14ac:dyDescent="0.2">
      <c r="B53" s="27" t="s">
        <v>441</v>
      </c>
    </row>
    <row r="55" spans="2:10" x14ac:dyDescent="0.2">
      <c r="B55" s="16" t="s">
        <v>153</v>
      </c>
      <c r="C55" s="17"/>
      <c r="D55" s="17"/>
      <c r="E55" s="17"/>
      <c r="F55" s="17"/>
      <c r="G55" s="17"/>
      <c r="H55" s="17"/>
      <c r="I55" s="17"/>
      <c r="J55" s="18"/>
    </row>
    <row r="56" spans="2:10" x14ac:dyDescent="0.2">
      <c r="B56" s="94" t="s">
        <v>154</v>
      </c>
      <c r="C56" s="95"/>
      <c r="D56" s="95"/>
      <c r="E56" s="95"/>
      <c r="F56" s="95"/>
      <c r="G56" s="95"/>
      <c r="H56" s="95"/>
      <c r="I56" s="95"/>
      <c r="J56" s="6"/>
    </row>
    <row r="57" spans="2:10" x14ac:dyDescent="0.2">
      <c r="B57" s="10" t="s">
        <v>155</v>
      </c>
      <c r="C57" s="11"/>
      <c r="D57" s="11"/>
      <c r="E57" s="11"/>
      <c r="F57" s="11"/>
      <c r="G57" s="11"/>
      <c r="H57" s="11"/>
      <c r="I57" s="11"/>
      <c r="J57" s="12"/>
    </row>
    <row r="58" spans="2:10" x14ac:dyDescent="0.2">
      <c r="B58" s="7"/>
      <c r="C58" s="8"/>
      <c r="D58" s="8"/>
      <c r="E58" s="8"/>
      <c r="F58" s="8"/>
      <c r="G58" s="8"/>
      <c r="H58" s="8"/>
      <c r="I58" s="8"/>
      <c r="J58" s="9"/>
    </row>
    <row r="60" spans="2:10" ht="15.75" x14ac:dyDescent="0.2">
      <c r="B60" s="27" t="s">
        <v>442</v>
      </c>
    </row>
    <row r="62" spans="2:10" x14ac:dyDescent="0.2">
      <c r="B62" s="129" t="s">
        <v>35</v>
      </c>
      <c r="C62" s="4"/>
      <c r="D62" s="4"/>
      <c r="E62" s="4"/>
      <c r="F62" s="4"/>
      <c r="G62" s="4"/>
      <c r="H62" s="4"/>
      <c r="I62" s="4"/>
      <c r="J62" s="5"/>
    </row>
    <row r="63" spans="2:10" x14ac:dyDescent="0.2">
      <c r="B63" s="10" t="s">
        <v>36</v>
      </c>
      <c r="C63" s="11"/>
      <c r="D63" s="11"/>
      <c r="E63" s="11"/>
      <c r="F63" s="11"/>
      <c r="G63" s="11"/>
      <c r="H63" s="11"/>
      <c r="I63" s="11"/>
      <c r="J63" s="12"/>
    </row>
    <row r="64" spans="2:10" x14ac:dyDescent="0.2">
      <c r="B64" s="7"/>
      <c r="C64" s="8"/>
      <c r="D64" s="8"/>
      <c r="E64" s="8"/>
      <c r="F64" s="8"/>
      <c r="G64" s="8"/>
      <c r="H64" s="8"/>
      <c r="I64" s="8"/>
      <c r="J64" s="9"/>
    </row>
  </sheetData>
  <mergeCells count="7">
    <mergeCell ref="C15:J16"/>
    <mergeCell ref="C18:J18"/>
    <mergeCell ref="C5:J5"/>
    <mergeCell ref="C7:J7"/>
    <mergeCell ref="C9:J9"/>
    <mergeCell ref="C11:J11"/>
    <mergeCell ref="C13:J13"/>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J45"/>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443</v>
      </c>
    </row>
    <row r="2" spans="1:10" ht="15.75" x14ac:dyDescent="0.25">
      <c r="A2" s="19"/>
    </row>
    <row r="3" spans="1:10" ht="15.75" x14ac:dyDescent="0.25">
      <c r="A3" s="19"/>
      <c r="B3" s="19" t="s">
        <v>347</v>
      </c>
    </row>
    <row r="4" spans="1:10" ht="15.75" x14ac:dyDescent="0.25">
      <c r="A4" s="19"/>
    </row>
    <row r="5" spans="1:10" ht="15.75" customHeight="1" x14ac:dyDescent="0.25">
      <c r="A5" s="19"/>
      <c r="B5" s="2" t="s">
        <v>276</v>
      </c>
      <c r="C5" s="775" t="s">
        <v>593</v>
      </c>
      <c r="D5" s="775"/>
      <c r="E5" s="775"/>
      <c r="F5" s="775"/>
      <c r="G5" s="775"/>
      <c r="H5" s="775"/>
      <c r="I5" s="775"/>
      <c r="J5" s="775"/>
    </row>
    <row r="6" spans="1:10" ht="15.75" x14ac:dyDescent="0.25">
      <c r="A6" s="19"/>
      <c r="C6" s="775"/>
      <c r="D6" s="775"/>
      <c r="E6" s="775"/>
      <c r="F6" s="775"/>
      <c r="G6" s="775"/>
      <c r="H6" s="775"/>
      <c r="I6" s="775"/>
      <c r="J6" s="775"/>
    </row>
    <row r="7" spans="1:10" ht="15.75" x14ac:dyDescent="0.25">
      <c r="A7" s="19"/>
      <c r="C7" s="775"/>
      <c r="D7" s="775"/>
      <c r="E7" s="775"/>
      <c r="F7" s="775"/>
      <c r="G7" s="775"/>
      <c r="H7" s="775"/>
      <c r="I7" s="775"/>
      <c r="J7" s="775"/>
    </row>
    <row r="8" spans="1:10" ht="15.75" x14ac:dyDescent="0.25">
      <c r="A8" s="19"/>
      <c r="C8" s="775"/>
      <c r="D8" s="775"/>
      <c r="E8" s="775"/>
      <c r="F8" s="775"/>
      <c r="G8" s="775"/>
      <c r="H8" s="775"/>
      <c r="I8" s="775"/>
      <c r="J8" s="775"/>
    </row>
    <row r="9" spans="1:10" ht="15.75" x14ac:dyDescent="0.25">
      <c r="A9" s="19"/>
      <c r="C9" s="775"/>
      <c r="D9" s="775"/>
      <c r="E9" s="775"/>
      <c r="F9" s="775"/>
      <c r="G9" s="775"/>
      <c r="H9" s="775"/>
      <c r="I9" s="775"/>
      <c r="J9" s="775"/>
    </row>
    <row r="10" spans="1:10" ht="15.75" x14ac:dyDescent="0.25">
      <c r="A10" s="19"/>
      <c r="C10" s="24"/>
      <c r="D10" s="24"/>
      <c r="E10" s="24"/>
      <c r="F10" s="24"/>
      <c r="G10" s="24"/>
      <c r="H10" s="24"/>
      <c r="I10" s="24"/>
      <c r="J10" s="24"/>
    </row>
    <row r="11" spans="1:10" ht="15.75" x14ac:dyDescent="0.25">
      <c r="A11" s="19"/>
      <c r="B11" s="2" t="s">
        <v>278</v>
      </c>
      <c r="C11" s="775" t="s">
        <v>273</v>
      </c>
      <c r="D11" s="775"/>
      <c r="E11" s="775"/>
      <c r="F11" s="775"/>
      <c r="G11" s="775"/>
      <c r="H11" s="775"/>
      <c r="I11" s="775"/>
      <c r="J11" s="775"/>
    </row>
    <row r="12" spans="1:10" ht="15.75" x14ac:dyDescent="0.25">
      <c r="A12" s="19"/>
      <c r="B12" s="2"/>
      <c r="C12" s="775"/>
      <c r="D12" s="775"/>
      <c r="E12" s="775"/>
      <c r="F12" s="775"/>
      <c r="G12" s="775"/>
      <c r="H12" s="775"/>
      <c r="I12" s="775"/>
      <c r="J12" s="775"/>
    </row>
    <row r="13" spans="1:10" ht="15.75" x14ac:dyDescent="0.25">
      <c r="A13" s="19"/>
      <c r="B13" s="2"/>
      <c r="C13" s="775"/>
      <c r="D13" s="775"/>
      <c r="E13" s="775"/>
      <c r="F13" s="775"/>
      <c r="G13" s="775"/>
      <c r="H13" s="775"/>
      <c r="I13" s="775"/>
      <c r="J13" s="775"/>
    </row>
    <row r="15" spans="1:10" ht="15.75" x14ac:dyDescent="0.25">
      <c r="A15" s="19" t="s">
        <v>324</v>
      </c>
    </row>
    <row r="16" spans="1:10" ht="15.75" x14ac:dyDescent="0.25">
      <c r="A16" s="19"/>
    </row>
    <row r="17" spans="1:10" ht="15.75" x14ac:dyDescent="0.25">
      <c r="A17" s="19"/>
      <c r="B17" s="19" t="s">
        <v>352</v>
      </c>
    </row>
    <row r="18" spans="1:10" ht="15.75" x14ac:dyDescent="0.25">
      <c r="A18" s="19"/>
    </row>
    <row r="19" spans="1:10" ht="15.75" x14ac:dyDescent="0.25">
      <c r="A19" s="19"/>
      <c r="B19" s="3" t="s">
        <v>156</v>
      </c>
      <c r="C19" s="4"/>
      <c r="D19" s="4"/>
      <c r="E19" s="4"/>
      <c r="F19" s="4"/>
      <c r="G19" s="4"/>
      <c r="H19" s="4"/>
      <c r="I19" s="4"/>
      <c r="J19" s="5"/>
    </row>
    <row r="20" spans="1:10" ht="15.75" x14ac:dyDescent="0.25">
      <c r="A20" s="19"/>
      <c r="B20" s="10" t="s">
        <v>157</v>
      </c>
      <c r="C20" s="11"/>
      <c r="D20" s="11"/>
      <c r="E20" s="11"/>
      <c r="F20" s="11"/>
      <c r="G20" s="11"/>
      <c r="H20" s="11"/>
      <c r="I20" s="11"/>
      <c r="J20" s="12"/>
    </row>
    <row r="21" spans="1:10" ht="15.75" x14ac:dyDescent="0.25">
      <c r="A21" s="19"/>
      <c r="B21" s="10" t="s">
        <v>187</v>
      </c>
      <c r="C21" s="11"/>
      <c r="D21" s="11"/>
      <c r="E21" s="11"/>
      <c r="F21" s="11"/>
      <c r="G21" s="11"/>
      <c r="H21" s="11"/>
      <c r="I21" s="11"/>
      <c r="J21" s="12"/>
    </row>
    <row r="22" spans="1:10" ht="15.75" x14ac:dyDescent="0.25">
      <c r="A22" s="19"/>
      <c r="B22" s="10" t="s">
        <v>158</v>
      </c>
      <c r="C22" s="11"/>
      <c r="D22" s="11"/>
      <c r="E22" s="11"/>
      <c r="F22" s="11"/>
      <c r="G22" s="11"/>
      <c r="H22" s="11"/>
      <c r="I22" s="11"/>
      <c r="J22" s="12"/>
    </row>
    <row r="23" spans="1:10" ht="15.75" x14ac:dyDescent="0.25">
      <c r="A23" s="19"/>
      <c r="B23" s="10" t="s">
        <v>159</v>
      </c>
      <c r="C23" s="11"/>
      <c r="D23" s="11"/>
      <c r="E23" s="11"/>
      <c r="F23" s="11"/>
      <c r="G23" s="11"/>
      <c r="H23" s="11"/>
      <c r="I23" s="11"/>
      <c r="J23" s="12"/>
    </row>
    <row r="24" spans="1:10" ht="15.75" x14ac:dyDescent="0.25">
      <c r="A24" s="19"/>
      <c r="B24" s="10"/>
      <c r="C24" s="11"/>
      <c r="D24" s="11"/>
      <c r="E24" s="11"/>
      <c r="F24" s="11"/>
      <c r="G24" s="11"/>
      <c r="H24" s="11"/>
      <c r="I24" s="11"/>
      <c r="J24" s="12"/>
    </row>
    <row r="25" spans="1:10" ht="15.75" x14ac:dyDescent="0.25">
      <c r="A25" s="19"/>
      <c r="B25" s="7"/>
      <c r="C25" s="8"/>
      <c r="D25" s="8"/>
      <c r="E25" s="8"/>
      <c r="F25" s="8"/>
      <c r="G25" s="8"/>
      <c r="H25" s="8"/>
      <c r="I25" s="8"/>
      <c r="J25" s="9"/>
    </row>
    <row r="26" spans="1:10" ht="15.75" x14ac:dyDescent="0.25">
      <c r="A26" s="19"/>
    </row>
    <row r="27" spans="1:10" ht="15.75" x14ac:dyDescent="0.25">
      <c r="A27" s="19"/>
      <c r="B27" s="19" t="s">
        <v>353</v>
      </c>
    </row>
    <row r="29" spans="1:10" ht="15.75" customHeight="1" x14ac:dyDescent="0.2">
      <c r="B29" s="3" t="s">
        <v>160</v>
      </c>
      <c r="C29" s="4"/>
      <c r="D29" s="4"/>
      <c r="E29" s="4"/>
      <c r="F29" s="4"/>
      <c r="G29" s="4"/>
      <c r="H29" s="4"/>
      <c r="I29" s="4"/>
      <c r="J29" s="5"/>
    </row>
    <row r="30" spans="1:10" ht="15.75" customHeight="1" x14ac:dyDescent="0.2">
      <c r="B30" s="10" t="s">
        <v>188</v>
      </c>
      <c r="C30" s="11"/>
      <c r="D30" s="11"/>
      <c r="E30" s="11"/>
      <c r="F30" s="11"/>
      <c r="G30" s="11"/>
      <c r="H30" s="11"/>
      <c r="I30" s="11"/>
      <c r="J30" s="12"/>
    </row>
    <row r="31" spans="1:10" ht="15.75" customHeight="1" x14ac:dyDescent="0.2">
      <c r="B31" s="10" t="s">
        <v>189</v>
      </c>
      <c r="C31" s="11"/>
      <c r="D31" s="11"/>
      <c r="E31" s="11"/>
      <c r="F31" s="11"/>
      <c r="G31" s="11"/>
      <c r="H31" s="11"/>
      <c r="I31" s="11"/>
      <c r="J31" s="12"/>
    </row>
    <row r="32" spans="1:10" ht="15.75" customHeight="1" x14ac:dyDescent="0.2">
      <c r="B32" s="10" t="s">
        <v>161</v>
      </c>
      <c r="C32" s="11"/>
      <c r="D32" s="11"/>
      <c r="E32" s="11"/>
      <c r="F32" s="11"/>
      <c r="G32" s="11"/>
      <c r="H32" s="11"/>
      <c r="I32" s="11"/>
      <c r="J32" s="12"/>
    </row>
    <row r="33" spans="2:10" ht="15.75" customHeight="1" x14ac:dyDescent="0.2">
      <c r="B33" s="10"/>
      <c r="C33" s="11"/>
      <c r="D33" s="11"/>
      <c r="E33" s="11"/>
      <c r="F33" s="11"/>
      <c r="G33" s="11"/>
      <c r="H33" s="11"/>
      <c r="I33" s="11"/>
      <c r="J33" s="12"/>
    </row>
    <row r="34" spans="2:10" ht="15.75" customHeight="1" x14ac:dyDescent="0.2">
      <c r="B34" s="10" t="s">
        <v>162</v>
      </c>
      <c r="C34" s="11"/>
      <c r="D34" s="11"/>
      <c r="E34" s="11"/>
      <c r="F34" s="11"/>
      <c r="G34" s="11"/>
      <c r="H34" s="11"/>
      <c r="I34" s="11"/>
      <c r="J34" s="12"/>
    </row>
    <row r="35" spans="2:10" ht="15.75" customHeight="1" x14ac:dyDescent="0.2">
      <c r="B35" s="10" t="s">
        <v>163</v>
      </c>
      <c r="C35" s="11"/>
      <c r="D35" s="11"/>
      <c r="E35" s="11"/>
      <c r="F35" s="11"/>
      <c r="G35" s="11"/>
      <c r="H35" s="11"/>
      <c r="I35" s="11"/>
      <c r="J35" s="12"/>
    </row>
    <row r="36" spans="2:10" ht="15.75" customHeight="1" x14ac:dyDescent="0.2">
      <c r="B36" s="10" t="s">
        <v>165</v>
      </c>
      <c r="C36" s="11"/>
      <c r="D36" s="11"/>
      <c r="E36" s="11"/>
      <c r="F36" s="11"/>
      <c r="G36" s="11"/>
      <c r="H36" s="11"/>
      <c r="I36" s="11"/>
      <c r="J36" s="12"/>
    </row>
    <row r="37" spans="2:10" ht="15.75" customHeight="1" x14ac:dyDescent="0.2">
      <c r="B37" s="10" t="s">
        <v>190</v>
      </c>
      <c r="C37" s="11"/>
      <c r="D37" s="11"/>
      <c r="E37" s="11"/>
      <c r="F37" s="11"/>
      <c r="G37" s="11"/>
      <c r="H37" s="11"/>
      <c r="I37" s="11"/>
      <c r="J37" s="12"/>
    </row>
    <row r="38" spans="2:10" ht="15.75" customHeight="1" x14ac:dyDescent="0.2">
      <c r="B38" s="10" t="s">
        <v>164</v>
      </c>
      <c r="C38" s="11"/>
      <c r="D38" s="11"/>
      <c r="E38" s="11"/>
      <c r="F38" s="11"/>
      <c r="G38" s="11"/>
      <c r="H38" s="11"/>
      <c r="I38" s="11"/>
      <c r="J38" s="12"/>
    </row>
    <row r="39" spans="2:10" ht="15.75" customHeight="1" x14ac:dyDescent="0.2">
      <c r="B39" s="10"/>
      <c r="C39" s="11"/>
      <c r="D39" s="11"/>
      <c r="E39" s="11"/>
      <c r="F39" s="11"/>
      <c r="G39" s="11"/>
      <c r="H39" s="11"/>
      <c r="I39" s="11"/>
      <c r="J39" s="12"/>
    </row>
    <row r="40" spans="2:10" ht="15.75" customHeight="1" x14ac:dyDescent="0.2">
      <c r="B40" s="10"/>
      <c r="C40" s="11"/>
      <c r="D40" s="11"/>
      <c r="E40" s="11"/>
      <c r="F40" s="11"/>
      <c r="G40" s="11"/>
      <c r="H40" s="11"/>
      <c r="I40" s="11"/>
      <c r="J40" s="12"/>
    </row>
    <row r="41" spans="2:10" ht="15.75" customHeight="1" x14ac:dyDescent="0.2">
      <c r="B41" s="10"/>
      <c r="C41" s="11"/>
      <c r="D41" s="11"/>
      <c r="E41" s="11"/>
      <c r="F41" s="11"/>
      <c r="G41" s="11"/>
      <c r="H41" s="11"/>
      <c r="I41" s="11"/>
      <c r="J41" s="12"/>
    </row>
    <row r="42" spans="2:10" ht="15" customHeight="1" x14ac:dyDescent="0.2">
      <c r="B42" s="10"/>
      <c r="C42" s="11"/>
      <c r="D42" s="11"/>
      <c r="E42" s="11"/>
      <c r="F42" s="11"/>
      <c r="G42" s="11"/>
      <c r="H42" s="11"/>
      <c r="I42" s="11"/>
      <c r="J42" s="12"/>
    </row>
    <row r="43" spans="2:10" ht="15" customHeight="1" x14ac:dyDescent="0.2">
      <c r="B43" s="10"/>
      <c r="C43" s="11"/>
      <c r="D43" s="11"/>
      <c r="E43" s="11"/>
      <c r="F43" s="11"/>
      <c r="G43" s="11"/>
      <c r="H43" s="11"/>
      <c r="I43" s="11"/>
      <c r="J43" s="12"/>
    </row>
    <row r="44" spans="2:10" x14ac:dyDescent="0.2">
      <c r="B44" s="10"/>
      <c r="C44" s="11"/>
      <c r="D44" s="11"/>
      <c r="E44" s="11"/>
      <c r="F44" s="11"/>
      <c r="G44" s="11"/>
      <c r="H44" s="11"/>
      <c r="I44" s="11"/>
      <c r="J44" s="12"/>
    </row>
    <row r="45" spans="2:10" x14ac:dyDescent="0.2">
      <c r="B45" s="7"/>
      <c r="C45" s="8"/>
      <c r="D45" s="8"/>
      <c r="E45" s="8"/>
      <c r="F45" s="8"/>
      <c r="G45" s="8"/>
      <c r="H45" s="8"/>
      <c r="I45" s="8"/>
      <c r="J45" s="9"/>
    </row>
  </sheetData>
  <mergeCells count="2">
    <mergeCell ref="C11:J13"/>
    <mergeCell ref="C5:J9"/>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J37"/>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444</v>
      </c>
    </row>
    <row r="2" spans="1:10" ht="15.75" x14ac:dyDescent="0.25">
      <c r="A2" s="19"/>
    </row>
    <row r="3" spans="1:10" ht="15.75" x14ac:dyDescent="0.25">
      <c r="A3" s="19"/>
      <c r="B3" s="19" t="s">
        <v>347</v>
      </c>
    </row>
    <row r="4" spans="1:10" ht="15.75" x14ac:dyDescent="0.25">
      <c r="A4" s="19"/>
    </row>
    <row r="5" spans="1:10" ht="15.75" customHeight="1" x14ac:dyDescent="0.25">
      <c r="A5" s="19"/>
      <c r="B5" s="2" t="s">
        <v>276</v>
      </c>
      <c r="C5" s="775" t="s">
        <v>274</v>
      </c>
      <c r="D5" s="775"/>
      <c r="E5" s="775"/>
      <c r="F5" s="775"/>
      <c r="G5" s="775"/>
      <c r="H5" s="775"/>
      <c r="I5" s="775"/>
      <c r="J5" s="775"/>
    </row>
    <row r="6" spans="1:10" ht="15.75" x14ac:dyDescent="0.25">
      <c r="A6" s="19"/>
      <c r="C6" s="775"/>
      <c r="D6" s="775"/>
      <c r="E6" s="775"/>
      <c r="F6" s="775"/>
      <c r="G6" s="775"/>
      <c r="H6" s="775"/>
      <c r="I6" s="775"/>
      <c r="J6" s="775"/>
    </row>
    <row r="7" spans="1:10" ht="15.75" x14ac:dyDescent="0.25">
      <c r="A7" s="19"/>
      <c r="C7" s="25"/>
      <c r="D7" s="25"/>
      <c r="E7" s="25"/>
      <c r="F7" s="25"/>
      <c r="G7" s="25"/>
      <c r="H7" s="25"/>
      <c r="I7" s="25"/>
      <c r="J7" s="25"/>
    </row>
    <row r="8" spans="1:10" ht="15.75" customHeight="1" x14ac:dyDescent="0.25">
      <c r="A8" s="19"/>
      <c r="B8" s="2" t="s">
        <v>278</v>
      </c>
      <c r="C8" s="775" t="s">
        <v>275</v>
      </c>
      <c r="D8" s="775"/>
      <c r="E8" s="775"/>
      <c r="F8" s="775"/>
      <c r="G8" s="775"/>
      <c r="H8" s="775"/>
      <c r="I8" s="775"/>
      <c r="J8" s="775"/>
    </row>
    <row r="9" spans="1:10" ht="15.75" x14ac:dyDescent="0.25">
      <c r="A9" s="19"/>
      <c r="B9" s="2"/>
      <c r="C9" s="775"/>
      <c r="D9" s="775"/>
      <c r="E9" s="775"/>
      <c r="F9" s="775"/>
      <c r="G9" s="775"/>
      <c r="H9" s="775"/>
      <c r="I9" s="775"/>
      <c r="J9" s="775"/>
    </row>
    <row r="11" spans="1:10" ht="15.75" x14ac:dyDescent="0.25">
      <c r="A11" s="19" t="s">
        <v>324</v>
      </c>
    </row>
    <row r="12" spans="1:10" ht="15.75" x14ac:dyDescent="0.25">
      <c r="A12" s="19"/>
    </row>
    <row r="13" spans="1:10" ht="15.75" x14ac:dyDescent="0.25">
      <c r="A13" s="19"/>
      <c r="B13" s="19" t="s">
        <v>352</v>
      </c>
    </row>
    <row r="14" spans="1:10" ht="15.75" x14ac:dyDescent="0.25">
      <c r="A14" s="19"/>
    </row>
    <row r="15" spans="1:10" ht="15.75" x14ac:dyDescent="0.25">
      <c r="A15" s="19"/>
      <c r="B15" s="16" t="s">
        <v>166</v>
      </c>
      <c r="C15" s="17"/>
      <c r="D15" s="17"/>
      <c r="E15" s="17"/>
      <c r="F15" s="17"/>
      <c r="G15" s="17"/>
      <c r="H15" s="17"/>
      <c r="I15" s="17"/>
      <c r="J15" s="18"/>
    </row>
    <row r="16" spans="1:10" ht="15.75" x14ac:dyDescent="0.25">
      <c r="A16" s="19"/>
      <c r="B16" s="94" t="s">
        <v>167</v>
      </c>
      <c r="C16" s="95"/>
      <c r="D16" s="95"/>
      <c r="E16" s="95"/>
      <c r="F16" s="95"/>
      <c r="G16" s="95"/>
      <c r="H16" s="95"/>
      <c r="I16" s="95"/>
      <c r="J16" s="6"/>
    </row>
    <row r="17" spans="1:10" ht="15.75" x14ac:dyDescent="0.25">
      <c r="A17" s="19"/>
      <c r="B17" s="10" t="s">
        <v>168</v>
      </c>
      <c r="C17" s="11"/>
      <c r="D17" s="11"/>
      <c r="E17" s="11"/>
      <c r="F17" s="11"/>
      <c r="G17" s="11"/>
      <c r="H17" s="11"/>
      <c r="I17" s="11"/>
      <c r="J17" s="12"/>
    </row>
    <row r="18" spans="1:10" ht="15.75" x14ac:dyDescent="0.25">
      <c r="A18" s="19"/>
      <c r="B18" s="7"/>
      <c r="C18" s="8"/>
      <c r="D18" s="8"/>
      <c r="E18" s="8"/>
      <c r="F18" s="8"/>
      <c r="G18" s="8"/>
      <c r="H18" s="8"/>
      <c r="I18" s="8"/>
      <c r="J18" s="9"/>
    </row>
    <row r="19" spans="1:10" ht="15.75" x14ac:dyDescent="0.25">
      <c r="A19" s="19"/>
    </row>
    <row r="20" spans="1:10" ht="15.75" x14ac:dyDescent="0.25">
      <c r="A20" s="19"/>
      <c r="B20" s="19" t="s">
        <v>353</v>
      </c>
    </row>
    <row r="22" spans="1:10" ht="15.75" customHeight="1" x14ac:dyDescent="0.2">
      <c r="B22" s="16" t="s">
        <v>39</v>
      </c>
      <c r="C22" s="17"/>
      <c r="D22" s="17"/>
      <c r="E22" s="17"/>
      <c r="F22" s="17"/>
      <c r="G22" s="17"/>
      <c r="H22" s="17"/>
      <c r="I22" s="17"/>
      <c r="J22" s="18"/>
    </row>
    <row r="23" spans="1:10" ht="15.75" customHeight="1" x14ac:dyDescent="0.2">
      <c r="B23" s="94" t="s">
        <v>169</v>
      </c>
      <c r="C23" s="95"/>
      <c r="D23" s="95"/>
      <c r="E23" s="95"/>
      <c r="F23" s="95"/>
      <c r="G23" s="95"/>
      <c r="H23" s="95"/>
      <c r="I23" s="95"/>
      <c r="J23" s="6"/>
    </row>
    <row r="24" spans="1:10" ht="15.75" customHeight="1" x14ac:dyDescent="0.2">
      <c r="B24" s="10" t="s">
        <v>170</v>
      </c>
      <c r="C24" s="11"/>
      <c r="D24" s="11"/>
      <c r="E24" s="11"/>
      <c r="F24" s="11"/>
      <c r="G24" s="11"/>
      <c r="H24" s="11"/>
      <c r="I24" s="11"/>
      <c r="J24" s="12"/>
    </row>
    <row r="25" spans="1:10" ht="15.75" customHeight="1" x14ac:dyDescent="0.2">
      <c r="B25" s="7"/>
      <c r="C25" s="8"/>
      <c r="D25" s="8"/>
      <c r="E25" s="8"/>
      <c r="F25" s="8"/>
      <c r="G25" s="8"/>
      <c r="H25" s="8"/>
      <c r="I25" s="8"/>
      <c r="J25" s="9"/>
    </row>
    <row r="26" spans="1:10" ht="15.75" customHeight="1" x14ac:dyDescent="0.2"/>
    <row r="27" spans="1:10" ht="15.75" customHeight="1" x14ac:dyDescent="0.2"/>
    <row r="28" spans="1:10" ht="15.75" customHeight="1" x14ac:dyDescent="0.2"/>
    <row r="29" spans="1:10" ht="15.75" customHeight="1" x14ac:dyDescent="0.2"/>
    <row r="30" spans="1:10" ht="15.75" customHeight="1" x14ac:dyDescent="0.2"/>
    <row r="31" spans="1:10" ht="15.75" customHeight="1" x14ac:dyDescent="0.2"/>
    <row r="32" spans="1:10" ht="15.75" customHeight="1" x14ac:dyDescent="0.2"/>
    <row r="33" ht="15.75" customHeight="1" x14ac:dyDescent="0.2"/>
    <row r="34" ht="15.75" customHeight="1" x14ac:dyDescent="0.2"/>
    <row r="35" ht="15.75" customHeight="1" x14ac:dyDescent="0.2"/>
    <row r="36" ht="15" customHeight="1" x14ac:dyDescent="0.2"/>
    <row r="37" ht="15" customHeight="1" x14ac:dyDescent="0.2"/>
  </sheetData>
  <mergeCells count="2">
    <mergeCell ref="C5:J6"/>
    <mergeCell ref="C8:J9"/>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8"/>
  <sheetViews>
    <sheetView showGridLines="0" view="pageLayout" zoomScaleNormal="100" workbookViewId="0"/>
  </sheetViews>
  <sheetFormatPr defaultRowHeight="15" x14ac:dyDescent="0.2"/>
  <cols>
    <col min="1" max="1" width="4.5703125" style="1" customWidth="1"/>
    <col min="2" max="2" width="4.85546875" style="1" customWidth="1"/>
    <col min="3" max="16384" width="9.140625" style="1"/>
  </cols>
  <sheetData>
    <row r="1" spans="1:10" ht="15.75" x14ac:dyDescent="0.25">
      <c r="A1" s="19" t="s">
        <v>343</v>
      </c>
    </row>
    <row r="3" spans="1:10" x14ac:dyDescent="0.2">
      <c r="B3" s="776" t="s">
        <v>449</v>
      </c>
      <c r="C3" s="776"/>
      <c r="D3" s="776"/>
      <c r="E3" s="776"/>
      <c r="F3" s="776"/>
      <c r="G3" s="776"/>
      <c r="H3" s="776"/>
      <c r="I3" s="776"/>
      <c r="J3" s="776"/>
    </row>
    <row r="4" spans="1:10" x14ac:dyDescent="0.2">
      <c r="B4" s="25"/>
      <c r="C4" s="23"/>
      <c r="D4" s="23"/>
      <c r="E4" s="23"/>
      <c r="F4" s="23"/>
      <c r="G4" s="23"/>
      <c r="H4" s="23"/>
      <c r="I4" s="23"/>
      <c r="J4" s="23"/>
    </row>
    <row r="5" spans="1:10" ht="15.75" x14ac:dyDescent="0.25">
      <c r="A5" s="19" t="s">
        <v>324</v>
      </c>
    </row>
    <row r="7" spans="1:10" x14ac:dyDescent="0.2">
      <c r="B7" s="3" t="s">
        <v>461</v>
      </c>
      <c r="C7" s="4"/>
      <c r="D7" s="4"/>
      <c r="E7" s="4"/>
      <c r="F7" s="4"/>
      <c r="G7" s="4"/>
      <c r="H7" s="4"/>
      <c r="I7" s="4"/>
      <c r="J7" s="5"/>
    </row>
    <row r="8" spans="1:10" x14ac:dyDescent="0.2">
      <c r="B8" s="10" t="s">
        <v>462</v>
      </c>
      <c r="C8" s="11"/>
      <c r="D8" s="11"/>
      <c r="E8" s="11"/>
      <c r="F8" s="11"/>
      <c r="G8" s="11"/>
      <c r="H8" s="11"/>
      <c r="I8" s="11"/>
      <c r="J8" s="12"/>
    </row>
    <row r="9" spans="1:10" x14ac:dyDescent="0.2">
      <c r="B9" s="10" t="s">
        <v>463</v>
      </c>
      <c r="C9" s="11"/>
      <c r="D9" s="11"/>
      <c r="E9" s="11"/>
      <c r="F9" s="11"/>
      <c r="G9" s="11"/>
      <c r="H9" s="11"/>
      <c r="I9" s="11"/>
      <c r="J9" s="12"/>
    </row>
    <row r="10" spans="1:10" x14ac:dyDescent="0.2">
      <c r="B10" s="10" t="s">
        <v>597</v>
      </c>
      <c r="C10" s="11"/>
      <c r="D10" s="11"/>
      <c r="E10" s="11"/>
      <c r="F10" s="11"/>
      <c r="G10" s="11"/>
      <c r="H10" s="11"/>
      <c r="I10" s="11"/>
      <c r="J10" s="12"/>
    </row>
    <row r="11" spans="1:10" x14ac:dyDescent="0.2">
      <c r="B11" s="10" t="s">
        <v>596</v>
      </c>
      <c r="C11" s="11"/>
      <c r="D11" s="11"/>
      <c r="E11" s="11"/>
      <c r="F11" s="11"/>
      <c r="G11" s="11"/>
      <c r="H11" s="11"/>
      <c r="I11" s="11"/>
      <c r="J11" s="12"/>
    </row>
    <row r="12" spans="1:10" x14ac:dyDescent="0.2">
      <c r="B12" s="10"/>
      <c r="C12" s="11"/>
      <c r="D12" s="11"/>
      <c r="E12" s="11"/>
      <c r="F12" s="11"/>
      <c r="G12" s="11"/>
      <c r="H12" s="11"/>
      <c r="I12" s="11"/>
      <c r="J12" s="12"/>
    </row>
    <row r="13" spans="1:10" x14ac:dyDescent="0.2">
      <c r="B13" s="10" t="s">
        <v>464</v>
      </c>
      <c r="C13" s="11"/>
      <c r="D13" s="11"/>
      <c r="E13" s="11"/>
      <c r="F13" s="11"/>
      <c r="G13" s="11"/>
      <c r="H13" s="11"/>
      <c r="I13" s="11"/>
      <c r="J13" s="12"/>
    </row>
    <row r="14" spans="1:10" x14ac:dyDescent="0.2">
      <c r="B14" s="10" t="s">
        <v>465</v>
      </c>
      <c r="C14" s="11"/>
      <c r="D14" s="11"/>
      <c r="E14" s="11"/>
      <c r="F14" s="11"/>
      <c r="G14" s="11"/>
      <c r="H14" s="11"/>
      <c r="I14" s="11"/>
      <c r="J14" s="12"/>
    </row>
    <row r="15" spans="1:10" x14ac:dyDescent="0.2">
      <c r="B15" s="10" t="s">
        <v>466</v>
      </c>
      <c r="C15" s="11"/>
      <c r="D15" s="11"/>
      <c r="E15" s="11"/>
      <c r="F15" s="11"/>
      <c r="G15" s="11"/>
      <c r="H15" s="11"/>
      <c r="I15" s="11"/>
      <c r="J15" s="12"/>
    </row>
    <row r="16" spans="1:10" x14ac:dyDescent="0.2">
      <c r="B16" s="10" t="s">
        <v>467</v>
      </c>
      <c r="C16" s="11"/>
      <c r="D16" s="11"/>
      <c r="E16" s="11"/>
      <c r="F16" s="11"/>
      <c r="G16" s="11"/>
      <c r="H16" s="11"/>
      <c r="I16" s="11"/>
      <c r="J16" s="12"/>
    </row>
    <row r="17" spans="2:10" x14ac:dyDescent="0.2">
      <c r="B17" s="10"/>
      <c r="C17" s="11"/>
      <c r="D17" s="11"/>
      <c r="E17" s="11"/>
      <c r="F17" s="11"/>
      <c r="G17" s="11"/>
      <c r="H17" s="11"/>
      <c r="I17" s="11"/>
      <c r="J17" s="12"/>
    </row>
    <row r="18" spans="2:10" x14ac:dyDescent="0.2">
      <c r="B18" s="7"/>
      <c r="C18" s="8"/>
      <c r="D18" s="8"/>
      <c r="E18" s="8"/>
      <c r="F18" s="8"/>
      <c r="G18" s="8"/>
      <c r="H18" s="8"/>
      <c r="I18" s="8"/>
      <c r="J18" s="9"/>
    </row>
  </sheetData>
  <mergeCells count="1">
    <mergeCell ref="B3:J3"/>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J75"/>
  <sheetViews>
    <sheetView showGridLines="0" view="pageLayout" zoomScaleNormal="100" workbookViewId="0"/>
  </sheetViews>
  <sheetFormatPr defaultRowHeight="15" x14ac:dyDescent="0.2"/>
  <cols>
    <col min="1" max="1" width="4.5703125" style="1" customWidth="1"/>
    <col min="2" max="2" width="4.85546875" style="1" customWidth="1"/>
    <col min="3" max="9" width="9.140625" style="1"/>
    <col min="10" max="10" width="9.5703125" style="1" customWidth="1"/>
    <col min="11" max="16384" width="9.140625" style="1"/>
  </cols>
  <sheetData>
    <row r="1" spans="1:10" ht="15.75" x14ac:dyDescent="0.25">
      <c r="A1" s="19" t="s">
        <v>445</v>
      </c>
    </row>
    <row r="2" spans="1:10" ht="15.75" x14ac:dyDescent="0.25">
      <c r="A2" s="19"/>
    </row>
    <row r="3" spans="1:10" ht="15.75" x14ac:dyDescent="0.25">
      <c r="A3" s="19"/>
      <c r="B3" s="19" t="s">
        <v>347</v>
      </c>
    </row>
    <row r="4" spans="1:10" ht="15.75" x14ac:dyDescent="0.25">
      <c r="A4" s="19"/>
    </row>
    <row r="5" spans="1:10" ht="15.75" customHeight="1" x14ac:dyDescent="0.25">
      <c r="A5" s="19"/>
      <c r="B5" s="2" t="s">
        <v>276</v>
      </c>
      <c r="C5" s="775" t="s">
        <v>721</v>
      </c>
      <c r="D5" s="775"/>
      <c r="E5" s="775"/>
      <c r="F5" s="775"/>
      <c r="G5" s="775"/>
      <c r="H5" s="775"/>
      <c r="I5" s="775"/>
      <c r="J5" s="775"/>
    </row>
    <row r="6" spans="1:10" ht="15.75" x14ac:dyDescent="0.25">
      <c r="A6" s="19"/>
      <c r="C6" s="775"/>
      <c r="D6" s="775"/>
      <c r="E6" s="775"/>
      <c r="F6" s="775"/>
      <c r="G6" s="775"/>
      <c r="H6" s="775"/>
      <c r="I6" s="775"/>
      <c r="J6" s="775"/>
    </row>
    <row r="7" spans="1:10" ht="15.75" x14ac:dyDescent="0.25">
      <c r="A7" s="19"/>
      <c r="C7" s="25"/>
      <c r="D7" s="25"/>
      <c r="E7" s="25"/>
      <c r="F7" s="25"/>
      <c r="G7" s="25"/>
      <c r="H7" s="25"/>
      <c r="I7" s="25"/>
      <c r="J7" s="25"/>
    </row>
    <row r="8" spans="1:10" ht="15.75" customHeight="1" x14ac:dyDescent="0.25">
      <c r="A8" s="19"/>
      <c r="B8" s="2" t="s">
        <v>278</v>
      </c>
      <c r="C8" s="775" t="s">
        <v>722</v>
      </c>
      <c r="D8" s="775"/>
      <c r="E8" s="775"/>
      <c r="F8" s="775"/>
      <c r="G8" s="775"/>
      <c r="H8" s="775"/>
      <c r="I8" s="775"/>
      <c r="J8" s="775"/>
    </row>
    <row r="9" spans="1:10" ht="15.75" x14ac:dyDescent="0.25">
      <c r="A9" s="19"/>
      <c r="B9" s="2"/>
      <c r="C9" s="775"/>
      <c r="D9" s="775"/>
      <c r="E9" s="775"/>
      <c r="F9" s="775"/>
      <c r="G9" s="775"/>
      <c r="H9" s="775"/>
      <c r="I9" s="775"/>
      <c r="J9" s="775"/>
    </row>
    <row r="10" spans="1:10" ht="15.75" x14ac:dyDescent="0.25">
      <c r="A10" s="19"/>
      <c r="B10" s="2"/>
      <c r="C10" s="25"/>
      <c r="D10" s="25"/>
      <c r="E10" s="25"/>
      <c r="F10" s="25"/>
      <c r="G10" s="25"/>
      <c r="H10" s="25"/>
      <c r="I10" s="25"/>
      <c r="J10" s="25"/>
    </row>
    <row r="11" spans="1:10" ht="15.75" x14ac:dyDescent="0.25">
      <c r="A11" s="19"/>
      <c r="B11" s="2" t="s">
        <v>280</v>
      </c>
      <c r="C11" s="776" t="s">
        <v>723</v>
      </c>
      <c r="D11" s="776"/>
      <c r="E11" s="776"/>
      <c r="F11" s="776"/>
      <c r="G11" s="776"/>
      <c r="H11" s="776"/>
      <c r="I11" s="776"/>
      <c r="J11" s="776"/>
    </row>
    <row r="12" spans="1:10" ht="15.75" x14ac:dyDescent="0.25">
      <c r="A12" s="19"/>
      <c r="B12" s="2"/>
      <c r="C12" s="25"/>
      <c r="D12" s="25"/>
      <c r="E12" s="25"/>
      <c r="F12" s="25"/>
      <c r="G12" s="25"/>
      <c r="H12" s="25"/>
      <c r="I12" s="25"/>
      <c r="J12" s="25"/>
    </row>
    <row r="13" spans="1:10" ht="15.75" customHeight="1" x14ac:dyDescent="0.25">
      <c r="A13" s="19"/>
      <c r="B13" s="2" t="s">
        <v>283</v>
      </c>
      <c r="C13" s="775" t="s">
        <v>724</v>
      </c>
      <c r="D13" s="775"/>
      <c r="E13" s="775"/>
      <c r="F13" s="775"/>
      <c r="G13" s="775"/>
      <c r="H13" s="775"/>
      <c r="I13" s="775"/>
      <c r="J13" s="775"/>
    </row>
    <row r="14" spans="1:10" ht="15.75" x14ac:dyDescent="0.25">
      <c r="A14" s="19"/>
      <c r="B14" s="2"/>
      <c r="C14" s="775"/>
      <c r="D14" s="775"/>
      <c r="E14" s="775"/>
      <c r="F14" s="775"/>
      <c r="G14" s="775"/>
      <c r="H14" s="775"/>
      <c r="I14" s="775"/>
      <c r="J14" s="775"/>
    </row>
    <row r="15" spans="1:10" ht="15.75" x14ac:dyDescent="0.25">
      <c r="A15" s="19"/>
      <c r="B15" s="2"/>
      <c r="C15" s="25"/>
      <c r="D15" s="25"/>
      <c r="E15" s="25"/>
      <c r="F15" s="25"/>
      <c r="G15" s="25"/>
      <c r="H15" s="25"/>
      <c r="I15" s="25"/>
      <c r="J15" s="25"/>
    </row>
    <row r="16" spans="1:10" ht="15.75" customHeight="1" x14ac:dyDescent="0.25">
      <c r="A16" s="19"/>
      <c r="B16" s="28" t="s">
        <v>286</v>
      </c>
      <c r="C16" s="775" t="s">
        <v>725</v>
      </c>
      <c r="D16" s="775"/>
      <c r="E16" s="775"/>
      <c r="F16" s="775"/>
      <c r="G16" s="775"/>
      <c r="H16" s="775"/>
      <c r="I16" s="775"/>
      <c r="J16" s="775"/>
    </row>
    <row r="17" spans="1:10" ht="15.75" x14ac:dyDescent="0.25">
      <c r="A17" s="19"/>
      <c r="B17" s="2"/>
      <c r="C17" s="775"/>
      <c r="D17" s="775"/>
      <c r="E17" s="775"/>
      <c r="F17" s="775"/>
      <c r="G17" s="775"/>
      <c r="H17" s="775"/>
      <c r="I17" s="775"/>
      <c r="J17" s="775"/>
    </row>
    <row r="18" spans="1:10" ht="15.75" x14ac:dyDescent="0.25">
      <c r="A18" s="19"/>
      <c r="B18" s="2"/>
      <c r="C18" s="25"/>
      <c r="D18" s="25"/>
      <c r="E18" s="25"/>
      <c r="F18" s="25"/>
      <c r="G18" s="25"/>
      <c r="H18" s="25"/>
      <c r="I18" s="25"/>
      <c r="J18" s="25"/>
    </row>
    <row r="19" spans="1:10" ht="15.75" customHeight="1" x14ac:dyDescent="0.25">
      <c r="A19" s="19"/>
      <c r="B19" s="28" t="s">
        <v>288</v>
      </c>
      <c r="C19" s="775" t="s">
        <v>726</v>
      </c>
      <c r="D19" s="775"/>
      <c r="E19" s="775"/>
      <c r="F19" s="775"/>
      <c r="G19" s="775"/>
      <c r="H19" s="775"/>
      <c r="I19" s="775"/>
      <c r="J19" s="775"/>
    </row>
    <row r="20" spans="1:10" ht="15.75" x14ac:dyDescent="0.25">
      <c r="A20" s="19"/>
      <c r="B20" s="2"/>
      <c r="C20" s="25"/>
      <c r="D20" s="25"/>
      <c r="E20" s="25"/>
      <c r="F20" s="25"/>
      <c r="G20" s="25"/>
      <c r="H20" s="25"/>
      <c r="I20" s="25"/>
      <c r="J20" s="25"/>
    </row>
    <row r="21" spans="1:10" ht="15.75" customHeight="1" x14ac:dyDescent="0.25">
      <c r="A21" s="19"/>
      <c r="B21" s="2" t="s">
        <v>292</v>
      </c>
      <c r="C21" s="775" t="s">
        <v>454</v>
      </c>
      <c r="D21" s="775"/>
      <c r="E21" s="775"/>
      <c r="F21" s="775"/>
      <c r="G21" s="775"/>
      <c r="H21" s="775"/>
      <c r="I21" s="775"/>
      <c r="J21" s="775"/>
    </row>
    <row r="22" spans="1:10" ht="15.75" x14ac:dyDescent="0.25">
      <c r="A22" s="19"/>
      <c r="B22" s="2"/>
      <c r="C22" s="775"/>
      <c r="D22" s="775"/>
      <c r="E22" s="775"/>
      <c r="F22" s="775"/>
      <c r="G22" s="775"/>
      <c r="H22" s="775"/>
      <c r="I22" s="775"/>
      <c r="J22" s="775"/>
    </row>
    <row r="23" spans="1:10" ht="15.75" x14ac:dyDescent="0.25">
      <c r="A23" s="19"/>
      <c r="B23" s="2"/>
      <c r="C23" s="25"/>
      <c r="D23" s="25"/>
      <c r="E23" s="25"/>
      <c r="F23" s="25"/>
      <c r="G23" s="25"/>
      <c r="H23" s="25"/>
      <c r="I23" s="25"/>
      <c r="J23" s="25"/>
    </row>
    <row r="25" spans="1:10" ht="15.75" x14ac:dyDescent="0.25">
      <c r="A25" s="19" t="s">
        <v>324</v>
      </c>
    </row>
    <row r="26" spans="1:10" ht="15.75" x14ac:dyDescent="0.25">
      <c r="A26" s="19"/>
    </row>
    <row r="27" spans="1:10" ht="15.75" x14ac:dyDescent="0.25">
      <c r="A27" s="19"/>
      <c r="B27" s="19" t="s">
        <v>352</v>
      </c>
    </row>
    <row r="28" spans="1:10" ht="15.75" x14ac:dyDescent="0.25">
      <c r="A28" s="19"/>
    </row>
    <row r="29" spans="1:10" ht="15.75" x14ac:dyDescent="0.25">
      <c r="A29" s="19"/>
      <c r="B29" s="93" t="s">
        <v>727</v>
      </c>
      <c r="C29" s="42"/>
      <c r="D29" s="42"/>
      <c r="E29" s="42"/>
      <c r="F29" s="42"/>
      <c r="G29" s="42"/>
      <c r="H29" s="42"/>
      <c r="I29" s="42"/>
      <c r="J29" s="59"/>
    </row>
    <row r="30" spans="1:10" ht="15.75" x14ac:dyDescent="0.25">
      <c r="A30" s="19"/>
    </row>
    <row r="31" spans="1:10" ht="15.75" x14ac:dyDescent="0.25">
      <c r="A31" s="19"/>
      <c r="B31" s="19" t="s">
        <v>353</v>
      </c>
    </row>
    <row r="33" spans="2:10" ht="15.75" customHeight="1" x14ac:dyDescent="0.2">
      <c r="B33" s="16" t="s">
        <v>728</v>
      </c>
      <c r="C33" s="17"/>
      <c r="D33" s="17"/>
      <c r="E33" s="17"/>
      <c r="F33" s="17"/>
      <c r="G33" s="17"/>
      <c r="H33" s="17"/>
      <c r="I33" s="17"/>
      <c r="J33" s="18"/>
    </row>
    <row r="34" spans="2:10" ht="15.75" customHeight="1" x14ac:dyDescent="0.2">
      <c r="B34" s="211" t="s">
        <v>729</v>
      </c>
      <c r="C34" s="8"/>
      <c r="D34" s="8"/>
      <c r="E34" s="8"/>
      <c r="F34" s="8"/>
      <c r="G34" s="8"/>
      <c r="H34" s="8"/>
      <c r="I34" s="8"/>
      <c r="J34" s="9"/>
    </row>
    <row r="35" spans="2:10" ht="15.75" customHeight="1" x14ac:dyDescent="0.2"/>
    <row r="36" spans="2:10" ht="15.75" customHeight="1" x14ac:dyDescent="0.25">
      <c r="B36" s="19" t="s">
        <v>396</v>
      </c>
    </row>
    <row r="37" spans="2:10" ht="15.75" customHeight="1" x14ac:dyDescent="0.2"/>
    <row r="38" spans="2:10" ht="15.75" customHeight="1" x14ac:dyDescent="0.2">
      <c r="B38" s="3" t="s">
        <v>40</v>
      </c>
      <c r="C38" s="4"/>
      <c r="D38" s="4"/>
      <c r="E38" s="4"/>
      <c r="F38" s="4"/>
      <c r="G38" s="4"/>
      <c r="H38" s="4"/>
      <c r="I38" s="4"/>
      <c r="J38" s="5"/>
    </row>
    <row r="39" spans="2:10" ht="15.75" customHeight="1" x14ac:dyDescent="0.2">
      <c r="B39" s="10" t="s">
        <v>730</v>
      </c>
      <c r="C39" s="11"/>
      <c r="D39" s="11"/>
      <c r="E39" s="11"/>
      <c r="F39" s="11"/>
      <c r="G39" s="11"/>
      <c r="H39" s="11"/>
      <c r="I39" s="11"/>
      <c r="J39" s="12"/>
    </row>
    <row r="40" spans="2:10" ht="15.75" customHeight="1" x14ac:dyDescent="0.2">
      <c r="B40" s="10" t="s">
        <v>41</v>
      </c>
      <c r="C40" s="11"/>
      <c r="D40" s="11"/>
      <c r="E40" s="11"/>
      <c r="F40" s="11"/>
      <c r="G40" s="11"/>
      <c r="H40" s="11"/>
      <c r="I40" s="11"/>
      <c r="J40" s="12"/>
    </row>
    <row r="41" spans="2:10" ht="15.75" customHeight="1" x14ac:dyDescent="0.2">
      <c r="B41" s="7"/>
      <c r="C41" s="8"/>
      <c r="D41" s="8"/>
      <c r="E41" s="8"/>
      <c r="F41" s="8"/>
      <c r="G41" s="8"/>
      <c r="H41" s="8"/>
      <c r="I41" s="8"/>
      <c r="J41" s="9"/>
    </row>
    <row r="42" spans="2:10" ht="15.75" customHeight="1" x14ac:dyDescent="0.2"/>
    <row r="43" spans="2:10" ht="15.75" customHeight="1" x14ac:dyDescent="0.2"/>
    <row r="44" spans="2:10" ht="15.75" customHeight="1" x14ac:dyDescent="0.2"/>
    <row r="45" spans="2:10" ht="15.75" customHeight="1" x14ac:dyDescent="0.25">
      <c r="B45" s="19" t="s">
        <v>432</v>
      </c>
    </row>
    <row r="46" spans="2:10" ht="15.75" customHeight="1" x14ac:dyDescent="0.2"/>
    <row r="47" spans="2:10" ht="15" customHeight="1" x14ac:dyDescent="0.2">
      <c r="B47" s="16" t="s">
        <v>731</v>
      </c>
      <c r="C47" s="17"/>
      <c r="D47" s="17"/>
      <c r="E47" s="17"/>
      <c r="F47" s="17"/>
      <c r="G47" s="17"/>
      <c r="H47" s="17"/>
      <c r="I47" s="17"/>
      <c r="J47" s="18"/>
    </row>
    <row r="48" spans="2:10" ht="15" customHeight="1" x14ac:dyDescent="0.2">
      <c r="B48" s="10" t="s">
        <v>732</v>
      </c>
      <c r="C48" s="11"/>
      <c r="D48" s="11"/>
      <c r="E48" s="11"/>
      <c r="F48" s="11"/>
      <c r="G48" s="11"/>
      <c r="H48" s="11"/>
      <c r="I48" s="11"/>
      <c r="J48" s="12"/>
    </row>
    <row r="49" spans="2:10" ht="15" customHeight="1" x14ac:dyDescent="0.2">
      <c r="B49" s="7"/>
      <c r="C49" s="8"/>
      <c r="D49" s="8"/>
      <c r="E49" s="8"/>
      <c r="F49" s="8"/>
      <c r="G49" s="8"/>
      <c r="H49" s="8"/>
      <c r="I49" s="8"/>
      <c r="J49" s="9"/>
    </row>
    <row r="51" spans="2:10" ht="15.75" x14ac:dyDescent="0.25">
      <c r="B51" s="19" t="s">
        <v>433</v>
      </c>
    </row>
    <row r="53" spans="2:10" x14ac:dyDescent="0.2">
      <c r="B53" s="16" t="s">
        <v>733</v>
      </c>
      <c r="C53" s="17"/>
      <c r="D53" s="17"/>
      <c r="E53" s="17"/>
      <c r="F53" s="17"/>
      <c r="G53" s="17"/>
      <c r="H53" s="17"/>
      <c r="I53" s="17"/>
      <c r="J53" s="18"/>
    </row>
    <row r="54" spans="2:10" x14ac:dyDescent="0.2">
      <c r="B54" s="82" t="s">
        <v>734</v>
      </c>
      <c r="C54" s="43"/>
      <c r="D54" s="43"/>
      <c r="E54" s="43"/>
      <c r="F54" s="43"/>
      <c r="G54" s="43"/>
      <c r="H54" s="43"/>
      <c r="I54" s="43"/>
      <c r="J54" s="108"/>
    </row>
    <row r="55" spans="2:10" x14ac:dyDescent="0.2">
      <c r="B55" s="10" t="s">
        <v>735</v>
      </c>
      <c r="C55" s="11"/>
      <c r="D55" s="11"/>
      <c r="E55" s="11"/>
      <c r="F55" s="11"/>
      <c r="G55" s="11"/>
      <c r="H55" s="11"/>
      <c r="I55" s="11"/>
      <c r="J55" s="12"/>
    </row>
    <row r="56" spans="2:10" x14ac:dyDescent="0.2">
      <c r="B56" s="7"/>
      <c r="C56" s="8"/>
      <c r="D56" s="8"/>
      <c r="E56" s="8"/>
      <c r="F56" s="8"/>
      <c r="G56" s="8"/>
      <c r="H56" s="8"/>
      <c r="I56" s="8"/>
      <c r="J56" s="9"/>
    </row>
    <row r="58" spans="2:10" ht="15.75" x14ac:dyDescent="0.25">
      <c r="B58" s="19" t="s">
        <v>441</v>
      </c>
    </row>
    <row r="60" spans="2:10" x14ac:dyDescent="0.2">
      <c r="B60" s="16" t="s">
        <v>736</v>
      </c>
      <c r="C60" s="17"/>
      <c r="D60" s="17"/>
      <c r="E60" s="17"/>
      <c r="F60" s="17"/>
      <c r="G60" s="17"/>
      <c r="H60" s="17"/>
      <c r="I60" s="17"/>
      <c r="J60" s="18"/>
    </row>
    <row r="61" spans="2:10" x14ac:dyDescent="0.2">
      <c r="B61" s="10" t="s">
        <v>737</v>
      </c>
      <c r="C61" s="11"/>
      <c r="D61" s="11"/>
      <c r="E61" s="11"/>
      <c r="F61" s="11"/>
      <c r="G61" s="11"/>
      <c r="H61" s="11"/>
      <c r="I61" s="11"/>
      <c r="J61" s="12"/>
    </row>
    <row r="62" spans="2:10" x14ac:dyDescent="0.2">
      <c r="B62" s="7"/>
      <c r="C62" s="8"/>
      <c r="D62" s="8"/>
      <c r="E62" s="8"/>
      <c r="F62" s="8"/>
      <c r="G62" s="8"/>
      <c r="H62" s="8"/>
      <c r="I62" s="8"/>
      <c r="J62" s="9"/>
    </row>
    <row r="64" spans="2:10" ht="15.75" x14ac:dyDescent="0.25">
      <c r="B64" s="19" t="s">
        <v>442</v>
      </c>
    </row>
    <row r="66" spans="2:10" x14ac:dyDescent="0.2">
      <c r="B66" s="44" t="s">
        <v>738</v>
      </c>
      <c r="C66" s="17"/>
      <c r="D66" s="17"/>
      <c r="E66" s="17"/>
      <c r="F66" s="17"/>
      <c r="G66" s="247"/>
      <c r="H66" s="17"/>
      <c r="I66" s="17"/>
      <c r="J66" s="18"/>
    </row>
    <row r="67" spans="2:10" x14ac:dyDescent="0.2">
      <c r="B67" s="37" t="s">
        <v>739</v>
      </c>
      <c r="C67" s="43"/>
      <c r="D67" s="43"/>
      <c r="E67" s="43"/>
      <c r="F67" s="43"/>
      <c r="G67" s="245"/>
      <c r="H67" s="43"/>
      <c r="I67" s="43"/>
      <c r="J67" s="108"/>
    </row>
    <row r="68" spans="2:10" x14ac:dyDescent="0.2">
      <c r="B68" s="774"/>
      <c r="C68" s="11"/>
      <c r="D68" s="11"/>
      <c r="E68" s="11"/>
      <c r="F68" s="11"/>
      <c r="G68" s="246"/>
      <c r="H68" s="11"/>
      <c r="I68" s="11"/>
      <c r="J68" s="12"/>
    </row>
    <row r="69" spans="2:10" x14ac:dyDescent="0.2">
      <c r="B69" s="7"/>
      <c r="C69" s="8"/>
      <c r="D69" s="8"/>
      <c r="E69" s="8"/>
      <c r="F69" s="8"/>
      <c r="G69" s="244"/>
      <c r="H69" s="8"/>
      <c r="I69" s="8"/>
      <c r="J69" s="9"/>
    </row>
    <row r="70" spans="2:10" x14ac:dyDescent="0.2">
      <c r="G70" s="26"/>
    </row>
    <row r="71" spans="2:10" x14ac:dyDescent="0.2">
      <c r="G71" s="26"/>
    </row>
    <row r="72" spans="2:10" x14ac:dyDescent="0.2">
      <c r="G72" s="26"/>
    </row>
    <row r="73" spans="2:10" x14ac:dyDescent="0.2">
      <c r="D73" s="1" t="s">
        <v>261</v>
      </c>
      <c r="G73" s="26"/>
    </row>
    <row r="74" spans="2:10" x14ac:dyDescent="0.2">
      <c r="G74" s="26"/>
    </row>
    <row r="75" spans="2:10" x14ac:dyDescent="0.2">
      <c r="G75" s="26"/>
    </row>
  </sheetData>
  <mergeCells count="7">
    <mergeCell ref="C19:J19"/>
    <mergeCell ref="C21:J22"/>
    <mergeCell ref="C5:J6"/>
    <mergeCell ref="C8:J9"/>
    <mergeCell ref="C11:J11"/>
    <mergeCell ref="C13:J14"/>
    <mergeCell ref="C16:J17"/>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J11"/>
  <sheetViews>
    <sheetView showGridLines="0" view="pageLayout" zoomScaleNormal="100" workbookViewId="0"/>
  </sheetViews>
  <sheetFormatPr defaultRowHeight="15" x14ac:dyDescent="0.2"/>
  <cols>
    <col min="1" max="1" width="4.5703125" style="1" customWidth="1"/>
    <col min="2" max="2" width="4" style="1" customWidth="1"/>
    <col min="3" max="16384" width="9.140625" style="1"/>
  </cols>
  <sheetData>
    <row r="1" spans="1:10" ht="15.75" x14ac:dyDescent="0.25">
      <c r="A1" s="19" t="s">
        <v>344</v>
      </c>
    </row>
    <row r="2" spans="1:10" ht="15.75" x14ac:dyDescent="0.25">
      <c r="A2" s="19"/>
    </row>
    <row r="3" spans="1:10" ht="15" customHeight="1" x14ac:dyDescent="0.2">
      <c r="B3" s="775" t="s">
        <v>345</v>
      </c>
      <c r="C3" s="775"/>
      <c r="D3" s="775"/>
      <c r="E3" s="775"/>
      <c r="F3" s="775"/>
      <c r="G3" s="775"/>
      <c r="H3" s="775"/>
      <c r="I3" s="775"/>
      <c r="J3" s="775"/>
    </row>
    <row r="4" spans="1:10" ht="15" customHeight="1" x14ac:dyDescent="0.2">
      <c r="B4" s="775"/>
      <c r="C4" s="775"/>
      <c r="D4" s="775"/>
      <c r="E4" s="775"/>
      <c r="F4" s="775"/>
      <c r="G4" s="775"/>
      <c r="H4" s="775"/>
      <c r="I4" s="775"/>
      <c r="J4" s="775"/>
    </row>
    <row r="5" spans="1:10" x14ac:dyDescent="0.2">
      <c r="B5" s="25"/>
      <c r="C5" s="25"/>
      <c r="D5" s="25"/>
      <c r="E5" s="25"/>
      <c r="F5" s="25"/>
    </row>
    <row r="6" spans="1:10" ht="15.75" x14ac:dyDescent="0.25">
      <c r="A6" s="19" t="s">
        <v>324</v>
      </c>
    </row>
    <row r="8" spans="1:10" x14ac:dyDescent="0.2">
      <c r="B8" s="3" t="s">
        <v>325</v>
      </c>
      <c r="C8" s="4" t="s">
        <v>468</v>
      </c>
      <c r="D8" s="4"/>
      <c r="E8" s="4"/>
      <c r="F8" s="5"/>
    </row>
    <row r="9" spans="1:10" x14ac:dyDescent="0.2">
      <c r="B9" s="10" t="s">
        <v>327</v>
      </c>
      <c r="C9" s="11" t="s">
        <v>469</v>
      </c>
      <c r="D9" s="11"/>
      <c r="E9" s="11"/>
      <c r="F9" s="12"/>
    </row>
    <row r="10" spans="1:10" x14ac:dyDescent="0.2">
      <c r="B10" s="10" t="s">
        <v>328</v>
      </c>
      <c r="C10" s="11" t="s">
        <v>470</v>
      </c>
      <c r="D10" s="11"/>
      <c r="E10" s="11"/>
      <c r="F10" s="12"/>
    </row>
    <row r="11" spans="1:10" x14ac:dyDescent="0.2">
      <c r="B11" s="7" t="s">
        <v>329</v>
      </c>
      <c r="C11" s="8" t="s">
        <v>471</v>
      </c>
      <c r="D11" s="8"/>
      <c r="E11" s="8"/>
      <c r="F11" s="9"/>
    </row>
  </sheetData>
  <mergeCells count="1">
    <mergeCell ref="B3:J4"/>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I26"/>
  <sheetViews>
    <sheetView showGridLines="0" view="pageLayout" zoomScaleNormal="100" workbookViewId="0"/>
  </sheetViews>
  <sheetFormatPr defaultRowHeight="15" x14ac:dyDescent="0.2"/>
  <cols>
    <col min="1" max="1" width="4.5703125" style="1" customWidth="1"/>
    <col min="2" max="2" width="3.85546875" style="1" customWidth="1"/>
    <col min="3" max="3" width="18.7109375" style="1" customWidth="1"/>
    <col min="4" max="4" width="9.140625" style="1"/>
    <col min="5" max="5" width="3.7109375" style="1" customWidth="1"/>
    <col min="6" max="6" width="10.140625" style="1" bestFit="1" customWidth="1"/>
    <col min="7" max="7" width="3.5703125" style="1" customWidth="1"/>
    <col min="8" max="8" width="10.5703125" style="1" customWidth="1"/>
    <col min="9" max="9" width="18.140625" style="1" customWidth="1"/>
    <col min="10" max="16384" width="9.140625" style="1"/>
  </cols>
  <sheetData>
    <row r="1" spans="1:9" ht="15.75" x14ac:dyDescent="0.25">
      <c r="A1" s="19" t="s">
        <v>346</v>
      </c>
    </row>
    <row r="2" spans="1:9" x14ac:dyDescent="0.2">
      <c r="B2" s="25"/>
      <c r="C2" s="25"/>
      <c r="D2" s="25"/>
      <c r="E2" s="25"/>
      <c r="F2" s="25"/>
      <c r="G2" s="25"/>
      <c r="H2" s="25"/>
      <c r="I2" s="25"/>
    </row>
    <row r="3" spans="1:9" ht="15" customHeight="1" x14ac:dyDescent="0.2">
      <c r="B3" s="27" t="s">
        <v>347</v>
      </c>
      <c r="C3" s="25"/>
      <c r="D3" s="25"/>
      <c r="E3" s="25"/>
      <c r="F3" s="25"/>
      <c r="G3" s="25"/>
      <c r="H3" s="25"/>
      <c r="I3" s="25"/>
    </row>
    <row r="4" spans="1:9" x14ac:dyDescent="0.2">
      <c r="B4" s="25"/>
      <c r="C4" s="25"/>
      <c r="D4" s="25"/>
      <c r="E4" s="25"/>
      <c r="F4" s="25"/>
      <c r="G4" s="25"/>
      <c r="H4" s="25"/>
      <c r="I4" s="25"/>
    </row>
    <row r="5" spans="1:9" x14ac:dyDescent="0.2">
      <c r="B5" s="28" t="s">
        <v>276</v>
      </c>
      <c r="C5" s="775" t="s">
        <v>348</v>
      </c>
      <c r="D5" s="775"/>
      <c r="E5" s="775"/>
      <c r="F5" s="775"/>
      <c r="G5" s="775"/>
      <c r="H5" s="775"/>
      <c r="I5" s="775"/>
    </row>
    <row r="6" spans="1:9" x14ac:dyDescent="0.2">
      <c r="B6" s="25"/>
      <c r="C6" s="25"/>
      <c r="D6" s="25"/>
      <c r="E6" s="25"/>
      <c r="F6" s="25"/>
      <c r="G6" s="25"/>
      <c r="H6" s="25"/>
      <c r="I6" s="25"/>
    </row>
    <row r="7" spans="1:9" ht="15" customHeight="1" x14ac:dyDescent="0.2">
      <c r="B7" s="29" t="s">
        <v>278</v>
      </c>
      <c r="C7" s="775" t="s">
        <v>598</v>
      </c>
      <c r="D7" s="775"/>
      <c r="E7" s="775"/>
      <c r="F7" s="775"/>
      <c r="G7" s="775"/>
      <c r="H7" s="775"/>
      <c r="I7" s="775"/>
    </row>
    <row r="8" spans="1:9" x14ac:dyDescent="0.2">
      <c r="B8" s="26"/>
      <c r="C8" s="775"/>
      <c r="D8" s="775"/>
      <c r="E8" s="775"/>
      <c r="F8" s="775"/>
      <c r="G8" s="775"/>
      <c r="H8" s="775"/>
      <c r="I8" s="775"/>
    </row>
    <row r="9" spans="1:9" x14ac:dyDescent="0.2">
      <c r="B9" s="26"/>
      <c r="C9" s="26"/>
      <c r="D9" s="26"/>
      <c r="E9" s="26"/>
      <c r="F9" s="26"/>
      <c r="G9" s="26"/>
      <c r="H9" s="26"/>
      <c r="I9" s="26"/>
    </row>
    <row r="10" spans="1:9" ht="15.75" x14ac:dyDescent="0.25">
      <c r="A10" s="19" t="s">
        <v>324</v>
      </c>
      <c r="B10" s="26"/>
      <c r="C10" s="25"/>
      <c r="D10" s="25"/>
      <c r="E10" s="25"/>
      <c r="F10" s="25"/>
      <c r="G10" s="25"/>
      <c r="H10" s="25"/>
      <c r="I10" s="25"/>
    </row>
    <row r="11" spans="1:9" ht="15.75" x14ac:dyDescent="0.25">
      <c r="A11" s="19"/>
      <c r="B11" s="26"/>
      <c r="C11" s="25"/>
      <c r="D11" s="25"/>
      <c r="E11" s="25"/>
      <c r="F11" s="25"/>
      <c r="G11" s="25"/>
      <c r="H11" s="25"/>
      <c r="I11" s="25"/>
    </row>
    <row r="12" spans="1:9" ht="15.75" x14ac:dyDescent="0.25">
      <c r="A12" s="19"/>
      <c r="B12" s="27" t="s">
        <v>352</v>
      </c>
      <c r="C12" s="25"/>
      <c r="D12" s="25"/>
      <c r="E12" s="25"/>
      <c r="F12" s="25"/>
      <c r="G12" s="25"/>
      <c r="H12" s="25"/>
      <c r="I12" s="25"/>
    </row>
    <row r="13" spans="1:9" x14ac:dyDescent="0.2">
      <c r="B13" s="26"/>
      <c r="C13" s="26"/>
      <c r="D13" s="26"/>
      <c r="E13" s="26"/>
      <c r="F13" s="26"/>
      <c r="G13" s="26"/>
      <c r="H13" s="26"/>
      <c r="I13" s="26"/>
    </row>
    <row r="14" spans="1:9" x14ac:dyDescent="0.2">
      <c r="B14" s="44" t="s">
        <v>599</v>
      </c>
      <c r="C14" s="45"/>
      <c r="D14" s="45"/>
      <c r="E14" s="45"/>
      <c r="F14" s="45"/>
      <c r="G14" s="45"/>
      <c r="H14" s="45"/>
      <c r="I14" s="46"/>
    </row>
    <row r="15" spans="1:9" x14ac:dyDescent="0.2">
      <c r="B15" s="118"/>
      <c r="C15" s="126" t="s">
        <v>349</v>
      </c>
      <c r="D15" s="119" t="s">
        <v>472</v>
      </c>
      <c r="E15" s="85"/>
      <c r="F15" s="85" t="s">
        <v>350</v>
      </c>
      <c r="G15" s="85"/>
      <c r="H15" s="85" t="s">
        <v>473</v>
      </c>
      <c r="I15" s="79" t="s">
        <v>351</v>
      </c>
    </row>
    <row r="16" spans="1:9" x14ac:dyDescent="0.2">
      <c r="B16" s="120"/>
      <c r="C16" s="127">
        <v>16400</v>
      </c>
      <c r="D16" s="116" t="s">
        <v>472</v>
      </c>
      <c r="E16" s="38"/>
      <c r="F16" s="121">
        <v>8680</v>
      </c>
      <c r="G16" s="38"/>
      <c r="H16" s="38" t="s">
        <v>473</v>
      </c>
      <c r="I16" s="125" t="s">
        <v>475</v>
      </c>
    </row>
    <row r="17" spans="2:9" ht="15.75" x14ac:dyDescent="0.2">
      <c r="B17" s="34"/>
      <c r="C17" s="128">
        <v>16400</v>
      </c>
      <c r="D17" s="117" t="s">
        <v>472</v>
      </c>
      <c r="E17" s="35"/>
      <c r="F17" s="122">
        <v>8680</v>
      </c>
      <c r="G17" s="35"/>
      <c r="H17" s="35" t="s">
        <v>473</v>
      </c>
      <c r="I17" s="135">
        <f>+C17-F17</f>
        <v>7720</v>
      </c>
    </row>
    <row r="18" spans="2:9" x14ac:dyDescent="0.2">
      <c r="B18" s="7"/>
      <c r="C18" s="8"/>
      <c r="D18" s="8"/>
      <c r="E18" s="8"/>
      <c r="F18" s="8"/>
      <c r="G18" s="8"/>
      <c r="H18" s="8"/>
      <c r="I18" s="9"/>
    </row>
    <row r="20" spans="2:9" ht="15.75" x14ac:dyDescent="0.2">
      <c r="B20" s="27" t="s">
        <v>353</v>
      </c>
    </row>
    <row r="22" spans="2:9" x14ac:dyDescent="0.2">
      <c r="B22" s="44" t="s">
        <v>602</v>
      </c>
      <c r="C22" s="45"/>
      <c r="D22" s="45"/>
      <c r="E22" s="45"/>
      <c r="F22" s="45"/>
      <c r="G22" s="45"/>
      <c r="H22" s="45"/>
      <c r="I22" s="46"/>
    </row>
    <row r="23" spans="2:9" x14ac:dyDescent="0.2">
      <c r="B23" s="118"/>
      <c r="C23" s="126" t="s">
        <v>349</v>
      </c>
      <c r="D23" s="119" t="s">
        <v>472</v>
      </c>
      <c r="E23" s="85"/>
      <c r="F23" s="85" t="s">
        <v>350</v>
      </c>
      <c r="G23" s="85"/>
      <c r="H23" s="85" t="s">
        <v>473</v>
      </c>
      <c r="I23" s="79" t="s">
        <v>351</v>
      </c>
    </row>
    <row r="24" spans="2:9" ht="15.75" customHeight="1" x14ac:dyDescent="0.2">
      <c r="B24" s="34"/>
      <c r="C24" s="117" t="s">
        <v>600</v>
      </c>
      <c r="D24" s="117" t="s">
        <v>472</v>
      </c>
      <c r="E24" s="35"/>
      <c r="F24" s="117" t="s">
        <v>474</v>
      </c>
      <c r="G24" s="35"/>
      <c r="H24" s="35" t="s">
        <v>473</v>
      </c>
      <c r="I24" s="36" t="s">
        <v>601</v>
      </c>
    </row>
    <row r="25" spans="2:9" ht="15.75" x14ac:dyDescent="0.2">
      <c r="B25" s="34"/>
      <c r="C25" s="128">
        <v>19900</v>
      </c>
      <c r="D25" s="117" t="s">
        <v>472</v>
      </c>
      <c r="E25" s="35"/>
      <c r="F25" s="136">
        <v>14760</v>
      </c>
      <c r="G25" s="35"/>
      <c r="H25" s="35" t="s">
        <v>473</v>
      </c>
      <c r="I25" s="123">
        <v>5140</v>
      </c>
    </row>
    <row r="26" spans="2:9" x14ac:dyDescent="0.2">
      <c r="B26" s="7"/>
      <c r="C26" s="8"/>
      <c r="D26" s="8"/>
      <c r="E26" s="8"/>
      <c r="F26" s="8"/>
      <c r="G26" s="8"/>
      <c r="H26" s="8"/>
      <c r="I26" s="9"/>
    </row>
  </sheetData>
  <mergeCells count="2">
    <mergeCell ref="C5:I5"/>
    <mergeCell ref="C7:I8"/>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30"/>
  <sheetViews>
    <sheetView showGridLines="0" view="pageLayout" zoomScaleNormal="100" workbookViewId="0"/>
  </sheetViews>
  <sheetFormatPr defaultRowHeight="15" x14ac:dyDescent="0.2"/>
  <cols>
    <col min="1" max="1" width="4.5703125" style="1" customWidth="1"/>
    <col min="2" max="2" width="3.85546875" style="1" customWidth="1"/>
    <col min="3" max="3" width="10.140625" style="1" customWidth="1"/>
    <col min="4" max="4" width="1.85546875" style="1" customWidth="1"/>
    <col min="5" max="5" width="11.7109375" style="1" customWidth="1"/>
    <col min="6" max="6" width="1.85546875" style="1" customWidth="1"/>
    <col min="7" max="7" width="12.7109375" style="1" customWidth="1"/>
    <col min="8" max="8" width="1.85546875" style="1" customWidth="1"/>
    <col min="9" max="9" width="11.7109375" style="1" customWidth="1"/>
    <col min="10" max="10" width="1.85546875" style="1" customWidth="1"/>
    <col min="11" max="11" width="11.7109375" style="1" customWidth="1"/>
    <col min="12" max="12" width="1.85546875" style="1" customWidth="1"/>
    <col min="13" max="13" width="11.140625" style="1" bestFit="1" customWidth="1"/>
    <col min="14" max="16384" width="9.140625" style="1"/>
  </cols>
  <sheetData>
    <row r="1" spans="1:13" ht="15.75" x14ac:dyDescent="0.25">
      <c r="A1" s="19" t="s">
        <v>354</v>
      </c>
    </row>
    <row r="2" spans="1:13" x14ac:dyDescent="0.2">
      <c r="B2" s="25"/>
      <c r="C2" s="25"/>
      <c r="D2" s="25"/>
      <c r="E2" s="25"/>
      <c r="F2" s="25"/>
      <c r="G2" s="25"/>
      <c r="H2" s="25"/>
      <c r="I2" s="25"/>
      <c r="J2" s="25"/>
      <c r="K2" s="25"/>
      <c r="L2" s="25"/>
      <c r="M2" s="25"/>
    </row>
    <row r="3" spans="1:13" ht="15" customHeight="1" x14ac:dyDescent="0.2">
      <c r="B3" s="27" t="s">
        <v>347</v>
      </c>
      <c r="C3" s="27"/>
      <c r="D3" s="25"/>
      <c r="E3" s="25"/>
      <c r="F3" s="25"/>
      <c r="G3" s="25"/>
      <c r="H3" s="25"/>
      <c r="I3" s="25"/>
      <c r="J3" s="25"/>
      <c r="K3" s="25"/>
      <c r="L3" s="25"/>
      <c r="M3" s="25"/>
    </row>
    <row r="4" spans="1:13" x14ac:dyDescent="0.2">
      <c r="B4" s="25"/>
      <c r="C4" s="25"/>
      <c r="D4" s="25"/>
      <c r="E4" s="25"/>
      <c r="F4" s="25"/>
      <c r="G4" s="25"/>
      <c r="H4" s="25"/>
      <c r="I4" s="25"/>
      <c r="J4" s="25"/>
      <c r="K4" s="25"/>
      <c r="L4" s="25"/>
      <c r="M4" s="25"/>
    </row>
    <row r="5" spans="1:13" ht="15" customHeight="1" x14ac:dyDescent="0.2">
      <c r="B5" s="28" t="s">
        <v>276</v>
      </c>
      <c r="C5" s="25" t="s">
        <v>355</v>
      </c>
      <c r="D5" s="23"/>
      <c r="F5" s="23"/>
      <c r="G5" s="23"/>
      <c r="H5" s="23"/>
      <c r="I5" s="23"/>
      <c r="J5" s="23"/>
      <c r="K5" s="23"/>
      <c r="L5" s="23"/>
      <c r="M5" s="23"/>
    </row>
    <row r="6" spans="1:13" x14ac:dyDescent="0.2">
      <c r="B6" s="25"/>
      <c r="C6" s="25"/>
      <c r="D6" s="25"/>
      <c r="F6" s="25"/>
      <c r="G6" s="25"/>
      <c r="H6" s="25"/>
      <c r="I6" s="25"/>
      <c r="J6" s="25"/>
      <c r="K6" s="25"/>
      <c r="L6" s="25"/>
      <c r="M6" s="25"/>
    </row>
    <row r="7" spans="1:13" ht="15" customHeight="1" x14ac:dyDescent="0.2">
      <c r="B7" s="29" t="s">
        <v>278</v>
      </c>
      <c r="C7" s="25" t="s">
        <v>603</v>
      </c>
      <c r="D7" s="25"/>
      <c r="F7" s="25"/>
      <c r="G7" s="25"/>
      <c r="H7" s="25"/>
      <c r="I7" s="25"/>
      <c r="J7" s="25"/>
      <c r="K7" s="25"/>
      <c r="L7" s="25"/>
      <c r="M7" s="25"/>
    </row>
    <row r="8" spans="1:13" x14ac:dyDescent="0.2">
      <c r="B8" s="26"/>
      <c r="C8" s="26"/>
      <c r="D8" s="26"/>
      <c r="E8" s="26"/>
      <c r="F8" s="26"/>
      <c r="G8" s="26"/>
      <c r="H8" s="26"/>
      <c r="I8" s="26"/>
      <c r="J8" s="26"/>
      <c r="K8" s="26"/>
      <c r="L8" s="26"/>
      <c r="M8" s="26"/>
    </row>
    <row r="9" spans="1:13" ht="15.75" x14ac:dyDescent="0.25">
      <c r="A9" s="19" t="s">
        <v>324</v>
      </c>
      <c r="B9" s="26"/>
      <c r="C9" s="26"/>
      <c r="D9" s="25"/>
      <c r="E9" s="25"/>
      <c r="F9" s="25"/>
      <c r="G9" s="25"/>
      <c r="H9" s="25"/>
      <c r="I9" s="25"/>
      <c r="J9" s="25"/>
      <c r="K9" s="25"/>
      <c r="L9" s="25"/>
      <c r="M9" s="25"/>
    </row>
    <row r="10" spans="1:13" ht="15.75" x14ac:dyDescent="0.25">
      <c r="A10" s="19"/>
      <c r="B10" s="26"/>
      <c r="C10" s="26"/>
      <c r="D10" s="25"/>
      <c r="E10" s="25"/>
      <c r="F10" s="25"/>
      <c r="G10" s="25"/>
      <c r="H10" s="25"/>
      <c r="I10" s="25"/>
      <c r="J10" s="25"/>
      <c r="K10" s="25"/>
      <c r="L10" s="25"/>
      <c r="M10" s="25"/>
    </row>
    <row r="11" spans="1:13" ht="15.75" x14ac:dyDescent="0.25">
      <c r="A11" s="19"/>
      <c r="B11" s="27" t="s">
        <v>352</v>
      </c>
      <c r="C11" s="27"/>
      <c r="D11" s="25"/>
      <c r="E11" s="25"/>
      <c r="F11" s="25"/>
      <c r="G11" s="25"/>
      <c r="H11" s="25"/>
      <c r="I11" s="25"/>
      <c r="J11" s="25"/>
      <c r="K11" s="25"/>
      <c r="L11" s="25"/>
      <c r="M11" s="25"/>
    </row>
    <row r="12" spans="1:13" x14ac:dyDescent="0.2">
      <c r="B12" s="26"/>
      <c r="C12" s="26"/>
      <c r="D12" s="26"/>
      <c r="E12" s="26"/>
      <c r="F12" s="26"/>
      <c r="G12" s="26"/>
      <c r="H12" s="26"/>
      <c r="I12" s="26"/>
      <c r="J12" s="26"/>
      <c r="K12" s="26"/>
      <c r="L12" s="26"/>
      <c r="M12" s="26"/>
    </row>
    <row r="13" spans="1:13" x14ac:dyDescent="0.2">
      <c r="B13" s="777" t="s">
        <v>349</v>
      </c>
      <c r="C13" s="778"/>
      <c r="D13" s="30" t="s">
        <v>472</v>
      </c>
      <c r="E13" s="131" t="s">
        <v>350</v>
      </c>
      <c r="F13" s="30" t="s">
        <v>473</v>
      </c>
      <c r="G13" s="791" t="s">
        <v>351</v>
      </c>
      <c r="H13" s="791"/>
      <c r="I13" s="791"/>
      <c r="J13" s="791"/>
      <c r="K13" s="791"/>
      <c r="L13" s="791"/>
      <c r="M13" s="792"/>
    </row>
    <row r="14" spans="1:13" ht="15.75" customHeight="1" x14ac:dyDescent="0.2">
      <c r="B14" s="553"/>
      <c r="C14" s="525"/>
      <c r="D14" s="30"/>
      <c r="E14" s="131"/>
      <c r="F14" s="30"/>
      <c r="G14" s="785" t="s">
        <v>202</v>
      </c>
      <c r="H14" s="787" t="s">
        <v>587</v>
      </c>
      <c r="I14" s="783" t="s">
        <v>205</v>
      </c>
      <c r="J14" s="30"/>
      <c r="K14" s="30"/>
      <c r="L14" s="30"/>
      <c r="M14" s="31"/>
    </row>
    <row r="15" spans="1:13" x14ac:dyDescent="0.2">
      <c r="B15" s="645"/>
      <c r="C15" s="428"/>
      <c r="D15" s="32"/>
      <c r="E15" s="169"/>
      <c r="F15" s="32"/>
      <c r="G15" s="786"/>
      <c r="H15" s="788"/>
      <c r="I15" s="784"/>
      <c r="J15" s="62"/>
      <c r="K15" s="62"/>
      <c r="L15" s="62"/>
      <c r="M15" s="63"/>
    </row>
    <row r="16" spans="1:13" x14ac:dyDescent="0.2">
      <c r="B16" s="129"/>
      <c r="C16" s="243"/>
      <c r="D16" s="30"/>
      <c r="E16" s="30"/>
      <c r="F16" s="787" t="s">
        <v>473</v>
      </c>
      <c r="G16" s="783" t="s">
        <v>203</v>
      </c>
      <c r="H16" s="793"/>
      <c r="I16" s="785" t="s">
        <v>204</v>
      </c>
      <c r="J16" s="793" t="s">
        <v>473</v>
      </c>
      <c r="K16" s="785" t="s">
        <v>476</v>
      </c>
      <c r="L16" s="793" t="s">
        <v>478</v>
      </c>
      <c r="M16" s="789" t="s">
        <v>477</v>
      </c>
    </row>
    <row r="17" spans="2:13" x14ac:dyDescent="0.2">
      <c r="B17" s="130"/>
      <c r="C17" s="244"/>
      <c r="D17" s="62"/>
      <c r="E17" s="62"/>
      <c r="F17" s="788"/>
      <c r="G17" s="784"/>
      <c r="H17" s="788"/>
      <c r="I17" s="786"/>
      <c r="J17" s="788"/>
      <c r="K17" s="786"/>
      <c r="L17" s="788"/>
      <c r="M17" s="790"/>
    </row>
    <row r="18" spans="2:13" ht="15.75" x14ac:dyDescent="0.2">
      <c r="B18" s="779">
        <v>42600</v>
      </c>
      <c r="C18" s="780"/>
      <c r="D18" s="38" t="s">
        <v>472</v>
      </c>
      <c r="E18" s="127">
        <v>17220</v>
      </c>
      <c r="F18" s="38" t="s">
        <v>473</v>
      </c>
      <c r="G18" s="127">
        <v>26240</v>
      </c>
      <c r="H18" s="133" t="s">
        <v>478</v>
      </c>
      <c r="I18" s="127">
        <v>8500</v>
      </c>
      <c r="J18" s="38" t="s">
        <v>473</v>
      </c>
      <c r="K18" s="127">
        <v>12080</v>
      </c>
      <c r="L18" s="133" t="s">
        <v>478</v>
      </c>
      <c r="M18" s="124" t="s">
        <v>474</v>
      </c>
    </row>
    <row r="19" spans="2:13" ht="15.75" x14ac:dyDescent="0.2">
      <c r="B19" s="781">
        <v>42600</v>
      </c>
      <c r="C19" s="782"/>
      <c r="D19" s="38" t="s">
        <v>472</v>
      </c>
      <c r="E19" s="127">
        <v>17220</v>
      </c>
      <c r="F19" s="38" t="s">
        <v>473</v>
      </c>
      <c r="G19" s="127">
        <v>26240</v>
      </c>
      <c r="H19" s="133" t="s">
        <v>478</v>
      </c>
      <c r="I19" s="127">
        <v>8500</v>
      </c>
      <c r="J19" s="38" t="s">
        <v>473</v>
      </c>
      <c r="K19" s="127">
        <v>12080</v>
      </c>
      <c r="L19" s="133" t="s">
        <v>478</v>
      </c>
      <c r="M19" s="134">
        <f>-(+B19-E19-G19+I19-K19)</f>
        <v>4440</v>
      </c>
    </row>
    <row r="20" spans="2:13" x14ac:dyDescent="0.2">
      <c r="B20" s="37"/>
      <c r="C20" s="245"/>
      <c r="D20" s="38"/>
      <c r="E20" s="38"/>
      <c r="F20" s="38"/>
      <c r="G20" s="38"/>
      <c r="H20" s="38"/>
      <c r="I20" s="38"/>
      <c r="J20" s="38"/>
      <c r="K20" s="38"/>
      <c r="L20" s="38"/>
      <c r="M20" s="39"/>
    </row>
    <row r="21" spans="2:13" x14ac:dyDescent="0.2">
      <c r="B21" s="34"/>
      <c r="C21" s="246"/>
      <c r="D21" s="35"/>
      <c r="E21" s="35"/>
      <c r="F21" s="35"/>
      <c r="G21" s="35"/>
      <c r="H21" s="35"/>
      <c r="I21" s="35"/>
      <c r="J21" s="35"/>
      <c r="K21" s="35"/>
      <c r="L21" s="35"/>
      <c r="M21" s="36"/>
    </row>
    <row r="22" spans="2:13" x14ac:dyDescent="0.2">
      <c r="B22" s="34"/>
      <c r="C22" s="246"/>
      <c r="D22" s="35"/>
      <c r="E22" s="35"/>
      <c r="F22" s="35"/>
      <c r="G22" s="35"/>
      <c r="H22" s="35"/>
      <c r="I22" s="35"/>
      <c r="J22" s="35"/>
      <c r="K22" s="35"/>
      <c r="L22" s="35"/>
      <c r="M22" s="36"/>
    </row>
    <row r="23" spans="2:13" x14ac:dyDescent="0.2">
      <c r="B23" s="7"/>
      <c r="C23" s="8"/>
      <c r="D23" s="8"/>
      <c r="E23" s="8"/>
      <c r="F23" s="8"/>
      <c r="G23" s="8"/>
      <c r="H23" s="8"/>
      <c r="I23" s="8"/>
      <c r="J23" s="8"/>
      <c r="K23" s="8"/>
      <c r="L23" s="8"/>
      <c r="M23" s="9"/>
    </row>
    <row r="25" spans="2:13" ht="15.75" x14ac:dyDescent="0.2">
      <c r="B25" s="27" t="s">
        <v>353</v>
      </c>
      <c r="C25" s="27"/>
    </row>
    <row r="27" spans="2:13" x14ac:dyDescent="0.2">
      <c r="B27" s="44" t="s">
        <v>605</v>
      </c>
      <c r="C27" s="247"/>
      <c r="D27" s="45"/>
      <c r="E27" s="45"/>
      <c r="F27" s="45"/>
      <c r="G27" s="45"/>
      <c r="H27" s="45"/>
      <c r="I27" s="45"/>
      <c r="J27" s="45"/>
      <c r="K27" s="45"/>
      <c r="L27" s="45"/>
      <c r="M27" s="46"/>
    </row>
    <row r="28" spans="2:13" x14ac:dyDescent="0.2">
      <c r="B28" s="37" t="s">
        <v>604</v>
      </c>
      <c r="C28" s="245"/>
      <c r="D28" s="38"/>
      <c r="E28" s="38"/>
      <c r="F28" s="38"/>
      <c r="G28" s="38"/>
      <c r="H28" s="38"/>
      <c r="I28" s="38"/>
      <c r="J28" s="38"/>
      <c r="K28" s="38"/>
      <c r="L28" s="38"/>
      <c r="M28" s="39"/>
    </row>
    <row r="29" spans="2:13" x14ac:dyDescent="0.2">
      <c r="B29" s="34"/>
      <c r="C29" s="246"/>
      <c r="D29" s="35"/>
      <c r="E29" s="35"/>
      <c r="F29" s="35"/>
      <c r="G29" s="35"/>
      <c r="H29" s="35"/>
      <c r="I29" s="35"/>
      <c r="J29" s="35"/>
      <c r="K29" s="35"/>
      <c r="L29" s="35"/>
      <c r="M29" s="36"/>
    </row>
    <row r="30" spans="2:13" x14ac:dyDescent="0.2">
      <c r="B30" s="7"/>
      <c r="C30" s="8"/>
      <c r="D30" s="8"/>
      <c r="E30" s="8"/>
      <c r="F30" s="8"/>
      <c r="G30" s="8"/>
      <c r="H30" s="8"/>
      <c r="I30" s="8"/>
      <c r="J30" s="8"/>
      <c r="K30" s="8"/>
      <c r="L30" s="8"/>
      <c r="M30" s="9"/>
    </row>
  </sheetData>
  <mergeCells count="15">
    <mergeCell ref="K16:K17"/>
    <mergeCell ref="M16:M17"/>
    <mergeCell ref="G13:M13"/>
    <mergeCell ref="H16:H17"/>
    <mergeCell ref="J16:J17"/>
    <mergeCell ref="L16:L17"/>
    <mergeCell ref="I16:I17"/>
    <mergeCell ref="B13:C13"/>
    <mergeCell ref="B18:C18"/>
    <mergeCell ref="B19:C19"/>
    <mergeCell ref="G16:G17"/>
    <mergeCell ref="G14:G15"/>
    <mergeCell ref="I14:I15"/>
    <mergeCell ref="F16:F17"/>
    <mergeCell ref="H14:H15"/>
  </mergeCells>
  <phoneticPr fontId="27" type="noConversion"/>
  <pageMargins left="0.7" right="0.7" top="0.75" bottom="0.75" header="0.3" footer="0.3"/>
  <pageSetup paperSize="9" orientation="portrait" r:id="rId1"/>
  <headerFooter>
    <oddHeader>&amp;L&amp;"Arial,Bold"&amp;12FINANCIAL AND MANAGERIAL ACCOUNTING - Fifth Edition&amp;R&amp;"Arial,Bold"&amp;12Solutions Manual</oddHeader>
    <oddFooter>&amp;L&amp;"Arial,Bold"&amp;10Chapter 1: Accouting and the Business Environment&amp;R&amp;"Arial,Bold"&amp;10Page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60</vt:i4>
      </vt:variant>
      <vt:variant>
        <vt:lpstr>Named Ranges</vt:lpstr>
      </vt:variant>
      <vt:variant>
        <vt:i4>1</vt:i4>
      </vt:variant>
    </vt:vector>
  </HeadingPairs>
  <TitlesOfParts>
    <vt:vector size="61" baseType="lpstr">
      <vt:lpstr>Review</vt:lpstr>
      <vt:lpstr>S1-1</vt:lpstr>
      <vt:lpstr>S1- 1</vt:lpstr>
      <vt:lpstr>S1-2</vt:lpstr>
      <vt:lpstr>S1-3</vt:lpstr>
      <vt:lpstr>S1-4</vt:lpstr>
      <vt:lpstr>S1-5</vt:lpstr>
      <vt:lpstr>S1-6</vt:lpstr>
      <vt:lpstr>S1-7</vt:lpstr>
      <vt:lpstr>S1-8</vt:lpstr>
      <vt:lpstr>S1-9</vt:lpstr>
      <vt:lpstr>S1-10</vt:lpstr>
      <vt:lpstr>S1-11</vt:lpstr>
      <vt:lpstr>S1-12</vt:lpstr>
      <vt:lpstr>S1-13</vt:lpstr>
      <vt:lpstr>S1-14</vt:lpstr>
      <vt:lpstr>S1-15</vt:lpstr>
      <vt:lpstr>S1-16</vt:lpstr>
      <vt:lpstr>E1-17</vt:lpstr>
      <vt:lpstr>E1-18</vt:lpstr>
      <vt:lpstr>E1-19</vt:lpstr>
      <vt:lpstr>E1-20</vt:lpstr>
      <vt:lpstr>E1-21</vt:lpstr>
      <vt:lpstr>E1-22</vt:lpstr>
      <vt:lpstr>E1-23</vt:lpstr>
      <vt:lpstr>E1-24</vt:lpstr>
      <vt:lpstr>E1-25</vt:lpstr>
      <vt:lpstr>E1-26</vt:lpstr>
      <vt:lpstr>E1-27</vt:lpstr>
      <vt:lpstr>E1-28</vt:lpstr>
      <vt:lpstr>E1-29</vt:lpstr>
      <vt:lpstr>E1-30</vt:lpstr>
      <vt:lpstr>E1-31</vt:lpstr>
      <vt:lpstr>E1-32</vt:lpstr>
      <vt:lpstr>E1-33</vt:lpstr>
      <vt:lpstr>E1-34</vt:lpstr>
      <vt:lpstr>E1-35</vt:lpstr>
      <vt:lpstr>E1-36</vt:lpstr>
      <vt:lpstr>E1-37</vt:lpstr>
      <vt:lpstr>E1-38</vt:lpstr>
      <vt:lpstr>E1-39</vt:lpstr>
      <vt:lpstr>P1-40A</vt:lpstr>
      <vt:lpstr>P1-41A</vt:lpstr>
      <vt:lpstr>P1-42A</vt:lpstr>
      <vt:lpstr>P1-43A</vt:lpstr>
      <vt:lpstr>P1-44A</vt:lpstr>
      <vt:lpstr>P1-45A</vt:lpstr>
      <vt:lpstr>P1-46A</vt:lpstr>
      <vt:lpstr>P1-47B</vt:lpstr>
      <vt:lpstr>P1-48B</vt:lpstr>
      <vt:lpstr>P1-49B</vt:lpstr>
      <vt:lpstr>P1-50B</vt:lpstr>
      <vt:lpstr>P1-51B</vt:lpstr>
      <vt:lpstr>P1-52B</vt:lpstr>
      <vt:lpstr>P1-53B</vt:lpstr>
      <vt:lpstr>P1-54</vt:lpstr>
      <vt:lpstr>Decision Case 1-1</vt:lpstr>
      <vt:lpstr>Ethical Issue 1-1</vt:lpstr>
      <vt:lpstr>Fraud Case 1-1</vt:lpstr>
      <vt:lpstr>Financial Statement Case 1-1</vt:lpstr>
      <vt:lpstr>'P1-41A'!OLE_LINK1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2015-05-13T15:15:43Z</dcterms:modified>
</cp:coreProperties>
</file>